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0" windowWidth="18690" windowHeight="12300" activeTab="0"/>
  </bookViews>
  <sheets>
    <sheet name="表20" sheetId="1" r:id="rId1"/>
  </sheets>
  <definedNames>
    <definedName name="_xlnm.Print_Area" localSheetId="0">'表20'!$A$1:$L$67</definedName>
  </definedNames>
  <calcPr fullCalcOnLoad="1"/>
</workbook>
</file>

<file path=xl/sharedStrings.xml><?xml version="1.0" encoding="utf-8"?>
<sst xmlns="http://schemas.openxmlformats.org/spreadsheetml/2006/main" count="119" uniqueCount="116">
  <si>
    <t>按機關分</t>
  </si>
  <si>
    <t xml:space="preserve"> </t>
  </si>
  <si>
    <t xml:space="preserve"> NTU Experimental F.O.</t>
  </si>
  <si>
    <t xml:space="preserve"> NCHU Experimental F.O.</t>
  </si>
  <si>
    <t xml:space="preserve"> Others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</si>
  <si>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</si>
  <si>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</si>
  <si>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</si>
  <si>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</si>
  <si>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</si>
  <si>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</si>
  <si>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</si>
  <si>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</si>
  <si>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Grand Total</t>
  </si>
  <si>
    <t xml:space="preserve"> Total F.D.O.</t>
  </si>
  <si>
    <t xml:space="preserve"> Total Other Agencies</t>
  </si>
  <si>
    <t>機         關         別</t>
  </si>
  <si>
    <t>Agency</t>
  </si>
  <si>
    <t>By Agency</t>
  </si>
  <si>
    <t xml:space="preserve"> Total </t>
  </si>
  <si>
    <t>合      計</t>
  </si>
  <si>
    <t>總       計</t>
  </si>
  <si>
    <t>海    岸    林</t>
  </si>
  <si>
    <t xml:space="preserve">  獎 勵 輔 導 造 林  </t>
  </si>
  <si>
    <t xml:space="preserve"> 其  他  造  林</t>
  </si>
  <si>
    <t xml:space="preserve"> Grand      Total </t>
  </si>
  <si>
    <t xml:space="preserve"> National Chiayi University</t>
  </si>
  <si>
    <t>Multi-Storied Stand</t>
  </si>
  <si>
    <t xml:space="preserve"> Total County &amp; City G.</t>
  </si>
  <si>
    <t>單位：公頃</t>
  </si>
  <si>
    <t>National Forest</t>
  </si>
  <si>
    <t>Coastal Wind Break Forest</t>
  </si>
  <si>
    <t>國  有  林</t>
  </si>
  <si>
    <t>合    計</t>
  </si>
  <si>
    <t>營      造      複      層      林</t>
  </si>
  <si>
    <t xml:space="preserve"> F. C. M. A.</t>
  </si>
  <si>
    <t xml:space="preserve"> Taoyuan City G.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</si>
  <si>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</si>
  <si>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</si>
  <si>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</si>
  <si>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</si>
  <si>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</si>
  <si>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</si>
  <si>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</si>
  <si>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</si>
  <si>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</si>
  <si>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</si>
  <si>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</si>
  <si>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</si>
  <si>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</si>
  <si>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</si>
  <si>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</si>
  <si>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</si>
  <si>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</si>
  <si>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Kinmen C. G.</t>
  </si>
  <si>
    <t xml:space="preserve"> Lienchiang C. G.</t>
  </si>
  <si>
    <t xml:space="preserve"> NPUST</t>
  </si>
  <si>
    <t>總計</t>
  </si>
  <si>
    <t>林區管理處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</si>
  <si>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</si>
  <si>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</si>
  <si>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</si>
  <si>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</si>
  <si>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</si>
  <si>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</si>
  <si>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</si>
  <si>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</si>
  <si>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有關機關</t>
  </si>
  <si>
    <t>森林保育處</t>
  </si>
  <si>
    <t>臺灣大學實驗林管理處</t>
  </si>
  <si>
    <t>中興大學實驗林管理處</t>
  </si>
  <si>
    <t>嘉義大學</t>
  </si>
  <si>
    <t>屏東科技大學</t>
  </si>
  <si>
    <t>其他</t>
  </si>
  <si>
    <t>直轄市、縣市政府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</si>
  <si>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</si>
  <si>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</si>
  <si>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</si>
  <si>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</si>
  <si>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</si>
  <si>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</si>
  <si>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</si>
  <si>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</si>
  <si>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</si>
  <si>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</si>
  <si>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</si>
  <si>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</si>
  <si>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</si>
  <si>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</si>
  <si>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</si>
  <si>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</si>
  <si>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</si>
  <si>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</si>
  <si>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</si>
  <si>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</si>
  <si>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</si>
  <si>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</si>
  <si>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專案造林</t>
  </si>
  <si>
    <t xml:space="preserve">                                              Speciality   Afforestation</t>
  </si>
  <si>
    <t>資料來源：本局造林生產組。</t>
  </si>
  <si>
    <t>SlopeLandAfforestation</t>
  </si>
  <si>
    <t>休耕農地轉作造林</t>
  </si>
  <si>
    <t>Fallow Land Afforestation</t>
  </si>
  <si>
    <t>　　      2.休耕農地轉作造林係配合「對地綠色環境給付計畫」之造林，含短期經濟林及耕作困難造林。</t>
  </si>
  <si>
    <t xml:space="preserve">              "The Enviromental Green Payment on Land Area Project".</t>
  </si>
  <si>
    <r>
      <t>58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</si>
  <si>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59</t>
    </r>
  </si>
  <si>
    <r>
      <t>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　相關造林計畫造林面積</t>
    </r>
  </si>
  <si>
    <r>
      <t>Table20</t>
    </r>
    <r>
      <rPr>
        <sz val="14"/>
        <rFont val="細明體"/>
        <family val="3"/>
      </rPr>
      <t>　</t>
    </r>
    <r>
      <rPr>
        <sz val="14"/>
        <rFont val="Times New Roman"/>
        <family val="1"/>
      </rPr>
      <t>ParticularPlanReforestation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</si>
  <si>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</si>
  <si>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Unit : ha </t>
    </r>
    <r>
      <rPr>
        <sz val="8"/>
        <rFont val="Times New Roman"/>
        <family val="1"/>
      </rPr>
      <t xml:space="preserve">  </t>
    </r>
  </si>
  <si>
    <t>附　　註：1.其他造林含社區植樹綠美化、公有地造林綠化及各機關、團體、個人造林、生態造林。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</si>
  <si>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1.OtherAfforestation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includingcommunity,publicland,agency,group, individual afforestation,and ecologiccal afforestation .</t>
    </r>
  </si>
  <si>
    <r>
      <t xml:space="preserve">            2.Fallow Land Afforestation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including short-term commercial afforestation, infertile farmland afforestation, which belong to </t>
    </r>
  </si>
  <si>
    <t xml:space="preserve"> Other Afforestation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</si>
  <si>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Reforestation and Production Division of F.B..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</si>
</sst>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-404]AM/PM\ hh:mm:ss"/>
    <numFmt numFmtId="221" formatCode="#,##0.00_ 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3"/>
      <name val="標楷體"/>
      <family val="4"/>
    </font>
    <font>
      <sz val="13"/>
      <name val="新細明體"/>
      <family val="1"/>
    </font>
    <font>
      <sz val="11"/>
      <name val="Times New Roman"/>
      <family val="1"/>
    </font>
    <font>
      <sz val="8.5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1"/>
      <name val="新細明體"/>
      <family val="1"/>
    </font>
    <font>
      <sz val="8.5"/>
      <name val="Times New Roman"/>
      <family val="1"/>
    </font>
    <font>
      <sz val="10"/>
      <name val="標楷體"/>
      <family val="4"/>
    </font>
    <font>
      <sz val="9.5"/>
      <name val="Times New Roman"/>
      <family val="1"/>
    </font>
    <font>
      <sz val="9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distributed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212" fontId="5" fillId="0" borderId="10" xfId="0" applyNumberFormat="1" applyFont="1" applyFill="1" applyBorder="1" applyAlignment="1" applyProtection="1">
      <alignment horizontal="right" vertical="center" wrapText="1"/>
      <protection/>
    </xf>
    <xf numFmtId="212" fontId="5" fillId="0" borderId="0" xfId="0" applyNumberFormat="1" applyFont="1" applyFill="1" applyBorder="1" applyAlignment="1" applyProtection="1">
      <alignment horizontal="right" vertical="center" wrapText="1"/>
      <protection/>
    </xf>
    <xf numFmtId="212" fontId="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justify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27" fillId="0" borderId="0" xfId="0" applyFont="1" applyFill="1" applyAlignment="1" applyProtection="1">
      <alignment horizontal="justify" vertical="center" wrapText="1"/>
      <protection locked="0"/>
    </xf>
    <xf numFmtId="212" fontId="7" fillId="0" borderId="10" xfId="0" applyNumberFormat="1" applyFont="1" applyFill="1" applyBorder="1" applyAlignment="1" applyProtection="1">
      <alignment horizontal="right" vertical="center" wrapText="1"/>
      <protection/>
    </xf>
    <xf numFmtId="212" fontId="7" fillId="0" borderId="0" xfId="0" applyNumberFormat="1" applyFont="1" applyFill="1" applyBorder="1" applyAlignment="1" applyProtection="1">
      <alignment horizontal="right" vertical="center" wrapText="1"/>
      <protection/>
    </xf>
    <xf numFmtId="212" fontId="7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distributed" wrapText="1"/>
      <protection locked="0"/>
    </xf>
    <xf numFmtId="0" fontId="25" fillId="0" borderId="0" xfId="0" applyFont="1" applyFill="1" applyBorder="1" applyAlignment="1" applyProtection="1">
      <alignment horizontal="justify" vertical="center" wrapText="1"/>
      <protection locked="0"/>
    </xf>
    <xf numFmtId="212" fontId="25" fillId="0" borderId="10" xfId="0" applyNumberFormat="1" applyFont="1" applyFill="1" applyBorder="1" applyAlignment="1" applyProtection="1">
      <alignment horizontal="right" vertical="center" wrapText="1"/>
      <protection/>
    </xf>
    <xf numFmtId="212" fontId="25" fillId="0" borderId="0" xfId="0" applyNumberFormat="1" applyFont="1" applyFill="1" applyBorder="1" applyAlignment="1" applyProtection="1">
      <alignment horizontal="right" vertical="center" wrapText="1"/>
      <protection/>
    </xf>
    <xf numFmtId="212" fontId="25" fillId="0" borderId="0" xfId="0" applyNumberFormat="1" applyFont="1" applyFill="1" applyAlignment="1" applyProtection="1">
      <alignment horizontal="right" vertical="center" wrapText="1"/>
      <protection locked="0"/>
    </xf>
    <xf numFmtId="212" fontId="25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justify" vertical="center" wrapText="1"/>
      <protection locked="0"/>
    </xf>
    <xf numFmtId="212" fontId="7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alignment horizontal="distributed" wrapText="1"/>
      <protection locked="0"/>
    </xf>
    <xf numFmtId="0" fontId="25" fillId="0" borderId="0" xfId="0" applyFont="1" applyFill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distributed"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3" xfId="0" applyFont="1" applyFill="1" applyBorder="1" applyAlignment="1" applyProtection="1">
      <alignment horizontal="distributed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31" fillId="0" borderId="12" xfId="0" applyFont="1" applyFill="1" applyBorder="1" applyAlignment="1" applyProtection="1">
      <alignment horizontal="right" vertical="center" wrapText="1"/>
      <protection locked="0"/>
    </xf>
    <xf numFmtId="0" fontId="31" fillId="0" borderId="13" xfId="0" applyFont="1" applyFill="1" applyBorder="1" applyAlignment="1" applyProtection="1">
      <alignment horizontal="right" vertical="center" wrapText="1"/>
      <protection locked="0"/>
    </xf>
    <xf numFmtId="208" fontId="3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distributed" wrapText="1"/>
      <protection locked="0"/>
    </xf>
    <xf numFmtId="0" fontId="0" fillId="0" borderId="0" xfId="0" applyFont="1" applyFill="1" applyAlignment="1" applyProtection="1">
      <alignment horizontal="distributed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distributed" vertical="center" wrapText="1" indent="2"/>
      <protection locked="0"/>
    </xf>
    <xf numFmtId="0" fontId="0" fillId="0" borderId="11" xfId="0" applyFont="1" applyFill="1" applyBorder="1" applyAlignment="1" applyProtection="1">
      <alignment horizontal="distributed" indent="2"/>
      <protection locked="0"/>
    </xf>
    <xf numFmtId="0" fontId="0" fillId="0" borderId="19" xfId="0" applyFont="1" applyFill="1" applyBorder="1" applyAlignment="1" applyProtection="1">
      <alignment horizontal="distributed" indent="2"/>
      <protection locked="0"/>
    </xf>
    <xf numFmtId="0" fontId="0" fillId="0" borderId="10" xfId="0" applyFont="1" applyFill="1" applyBorder="1" applyAlignment="1" applyProtection="1">
      <alignment horizontal="distributed" indent="2"/>
      <protection locked="0"/>
    </xf>
    <xf numFmtId="0" fontId="0" fillId="0" borderId="0" xfId="0" applyFont="1" applyFill="1" applyAlignment="1" applyProtection="1">
      <alignment horizontal="distributed" indent="2"/>
      <protection locked="0"/>
    </xf>
    <xf numFmtId="0" fontId="0" fillId="0" borderId="20" xfId="0" applyFont="1" applyFill="1" applyBorder="1" applyAlignment="1" applyProtection="1">
      <alignment horizontal="distributed" indent="2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justify" vertical="center"/>
      <protection locked="0"/>
    </xf>
    <xf numFmtId="0" fontId="0" fillId="0" borderId="13" xfId="0" applyFont="1" applyFill="1" applyBorder="1" applyAlignment="1" applyProtection="1">
      <alignment horizontal="justify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horizontal="distributed" vertical="center" indent="1"/>
      <protection locked="0"/>
    </xf>
    <xf numFmtId="0" fontId="0" fillId="0" borderId="20" xfId="0" applyFont="1" applyFill="1" applyBorder="1" applyAlignment="1" applyProtection="1">
      <alignment horizontal="distributed" vertical="center" indent="1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5" zoomScaleNormal="70" zoomScaleSheetLayoutView="115" zoomScalePageLayoutView="0" workbookViewId="0" topLeftCell="A21">
      <selection activeCell="M32" sqref="M32"/>
    </sheetView>
  </sheetViews>
  <sheetFormatPr defaultColWidth="9.00390625" defaultRowHeight="16.5"/>
  <cols>
    <col min="1" max="2" width="2.125" style="7" customWidth="1"/>
    <col min="3" max="3" width="18.625" style="7" customWidth="1"/>
    <col min="4" max="4" width="19.25390625" style="7" customWidth="1"/>
    <col min="5" max="5" width="11.75390625" style="7" customWidth="1"/>
    <col min="6" max="6" width="11.625" style="7" customWidth="1"/>
    <col min="7" max="7" width="16.75390625" style="7" customWidth="1"/>
    <col min="8" max="8" width="24.625" style="7" customWidth="1"/>
    <col min="9" max="10" width="12.375" style="7" customWidth="1"/>
    <col min="11" max="11" width="17.75390625" style="7" customWidth="1"/>
    <col min="12" max="12" width="15.125" style="7" customWidth="1"/>
    <col min="13" max="16384" width="9.00390625" style="7" customWidth="1"/>
  </cols>
  <sheetData>
    <row r="1" spans="1:12" s="12" customFormat="1" ht="10.5" customHeight="1">
      <c r="A1" s="9" t="s">
        <v>105</v>
      </c>
      <c r="B1" s="9"/>
      <c r="C1" s="9"/>
      <c r="D1" s="9" t="s">
        <v>1</v>
      </c>
      <c r="E1" s="10"/>
      <c r="F1" s="10"/>
      <c r="G1" s="10"/>
      <c r="H1" s="10"/>
      <c r="I1" s="10"/>
      <c r="J1" s="10"/>
      <c r="K1" s="10"/>
      <c r="L1" s="11" t="s">
        <v>106</v>
      </c>
    </row>
    <row r="2" spans="1:12" ht="17.25" customHeight="1">
      <c r="A2" s="90" t="s">
        <v>107</v>
      </c>
      <c r="B2" s="90"/>
      <c r="C2" s="90"/>
      <c r="D2" s="90"/>
      <c r="E2" s="90"/>
      <c r="F2" s="91"/>
      <c r="G2" s="91"/>
      <c r="H2" s="89" t="s">
        <v>108</v>
      </c>
      <c r="I2" s="89"/>
      <c r="J2" s="89"/>
      <c r="K2" s="89"/>
      <c r="L2" s="89"/>
    </row>
    <row r="3" spans="1:12" ht="4.5" customHeight="1">
      <c r="A3" s="90"/>
      <c r="B3" s="90"/>
      <c r="C3" s="90"/>
      <c r="D3" s="90"/>
      <c r="E3" s="90"/>
      <c r="F3" s="91"/>
      <c r="G3" s="91"/>
      <c r="H3" s="89"/>
      <c r="I3" s="89"/>
      <c r="J3" s="89"/>
      <c r="K3" s="89"/>
      <c r="L3" s="89"/>
    </row>
    <row r="4" spans="1:12" s="13" customFormat="1" ht="12" customHeight="1">
      <c r="A4" s="92" t="s">
        <v>0</v>
      </c>
      <c r="B4" s="92"/>
      <c r="C4" s="92"/>
      <c r="D4" s="77"/>
      <c r="E4" s="77"/>
      <c r="F4" s="77"/>
      <c r="G4" s="77"/>
      <c r="I4" s="14"/>
      <c r="J4" s="96" t="s">
        <v>18</v>
      </c>
      <c r="K4" s="14"/>
      <c r="L4" s="14"/>
    </row>
    <row r="5" spans="1:11" ht="10.5" customHeight="1">
      <c r="A5" s="77"/>
      <c r="B5" s="77"/>
      <c r="C5" s="77"/>
      <c r="D5" s="77"/>
      <c r="E5" s="77"/>
      <c r="F5" s="77"/>
      <c r="G5" s="77"/>
      <c r="I5" s="14"/>
      <c r="J5" s="96"/>
      <c r="K5" s="14"/>
    </row>
    <row r="6" spans="1:11" ht="10.5" customHeight="1">
      <c r="A6" s="15"/>
      <c r="B6" s="15"/>
      <c r="C6" s="15"/>
      <c r="D6" s="93" t="s">
        <v>109</v>
      </c>
      <c r="E6" s="77"/>
      <c r="F6" s="16"/>
      <c r="G6" s="65"/>
      <c r="I6" s="17"/>
      <c r="J6" s="65">
        <v>2019</v>
      </c>
      <c r="K6" s="17"/>
    </row>
    <row r="7" spans="1:12" ht="12.75" customHeight="1">
      <c r="A7" s="97" t="s">
        <v>29</v>
      </c>
      <c r="B7" s="98"/>
      <c r="C7" s="98"/>
      <c r="D7" s="94"/>
      <c r="E7" s="69"/>
      <c r="F7" s="16"/>
      <c r="G7" s="65"/>
      <c r="I7" s="17"/>
      <c r="J7" s="65"/>
      <c r="K7" s="17"/>
      <c r="L7" s="18" t="s">
        <v>110</v>
      </c>
    </row>
    <row r="8" spans="1:12" ht="12" customHeight="1">
      <c r="A8" s="95" t="s">
        <v>16</v>
      </c>
      <c r="B8" s="95"/>
      <c r="C8" s="95"/>
      <c r="D8" s="74"/>
      <c r="E8" s="66" t="s">
        <v>21</v>
      </c>
      <c r="F8" s="79" t="s">
        <v>97</v>
      </c>
      <c r="G8" s="80"/>
      <c r="H8" s="81"/>
      <c r="I8" s="73" t="s">
        <v>34</v>
      </c>
      <c r="J8" s="74"/>
      <c r="K8" s="75"/>
      <c r="L8" s="95" t="s">
        <v>24</v>
      </c>
    </row>
    <row r="9" spans="1:12" ht="3.75" customHeight="1">
      <c r="A9" s="77"/>
      <c r="B9" s="77"/>
      <c r="C9" s="77"/>
      <c r="D9" s="77"/>
      <c r="E9" s="103"/>
      <c r="F9" s="82"/>
      <c r="G9" s="83"/>
      <c r="H9" s="84"/>
      <c r="I9" s="76"/>
      <c r="J9" s="77"/>
      <c r="K9" s="78"/>
      <c r="L9" s="77"/>
    </row>
    <row r="10" spans="1:12" ht="12" customHeight="1">
      <c r="A10" s="77"/>
      <c r="B10" s="77"/>
      <c r="C10" s="77"/>
      <c r="D10" s="77"/>
      <c r="E10" s="103"/>
      <c r="F10" s="20" t="s">
        <v>98</v>
      </c>
      <c r="G10" s="21"/>
      <c r="H10" s="22"/>
      <c r="I10" s="68" t="s">
        <v>27</v>
      </c>
      <c r="J10" s="69"/>
      <c r="K10" s="70"/>
      <c r="L10" s="77"/>
    </row>
    <row r="11" spans="1:12" ht="12" customHeight="1">
      <c r="A11" s="77"/>
      <c r="B11" s="77"/>
      <c r="C11" s="77"/>
      <c r="D11" s="77"/>
      <c r="E11" s="103"/>
      <c r="F11" s="66" t="s">
        <v>20</v>
      </c>
      <c r="G11" s="66" t="s">
        <v>23</v>
      </c>
      <c r="H11" s="104" t="s">
        <v>101</v>
      </c>
      <c r="I11" s="66" t="s">
        <v>33</v>
      </c>
      <c r="J11" s="101" t="s">
        <v>32</v>
      </c>
      <c r="K11" s="66" t="s">
        <v>22</v>
      </c>
      <c r="L11" s="77"/>
    </row>
    <row r="12" spans="1:12" ht="3.75" customHeight="1">
      <c r="A12" s="85" t="s">
        <v>17</v>
      </c>
      <c r="B12" s="85"/>
      <c r="C12" s="85"/>
      <c r="D12" s="86"/>
      <c r="E12" s="106" t="s">
        <v>25</v>
      </c>
      <c r="F12" s="67"/>
      <c r="G12" s="67"/>
      <c r="H12" s="105"/>
      <c r="I12" s="67"/>
      <c r="J12" s="102"/>
      <c r="K12" s="67"/>
      <c r="L12" s="108" t="s">
        <v>114</v>
      </c>
    </row>
    <row r="13" spans="1:12" ht="12.75" customHeight="1">
      <c r="A13" s="87"/>
      <c r="B13" s="87"/>
      <c r="C13" s="87"/>
      <c r="D13" s="88"/>
      <c r="E13" s="107"/>
      <c r="F13" s="23" t="s">
        <v>19</v>
      </c>
      <c r="G13" s="23" t="s">
        <v>100</v>
      </c>
      <c r="H13" s="24" t="s">
        <v>102</v>
      </c>
      <c r="I13" s="23" t="s">
        <v>19</v>
      </c>
      <c r="J13" s="23" t="s">
        <v>30</v>
      </c>
      <c r="K13" s="25" t="s">
        <v>31</v>
      </c>
      <c r="L13" s="109"/>
    </row>
    <row r="14" spans="1:12" ht="3" customHeight="1">
      <c r="A14" s="26"/>
      <c r="B14" s="26"/>
      <c r="C14" s="26"/>
      <c r="D14" s="27"/>
      <c r="E14" s="28"/>
      <c r="F14" s="29"/>
      <c r="G14" s="30"/>
      <c r="H14" s="30"/>
      <c r="I14" s="29"/>
      <c r="J14" s="30"/>
      <c r="K14" s="30"/>
      <c r="L14" s="30"/>
    </row>
    <row r="15" spans="1:12" ht="13.5" customHeight="1">
      <c r="A15" s="71" t="s">
        <v>57</v>
      </c>
      <c r="B15" s="72"/>
      <c r="C15" s="72"/>
      <c r="D15" s="3" t="s">
        <v>13</v>
      </c>
      <c r="E15" s="4">
        <f>F15+I15+L15</f>
        <v>1090.2707833333334</v>
      </c>
      <c r="F15" s="5">
        <f>SUM(G15:H15)</f>
        <v>295.00260000000003</v>
      </c>
      <c r="G15" s="6">
        <f>SUM(G17,G28,G36)</f>
        <v>270.00260000000003</v>
      </c>
      <c r="H15" s="6">
        <f>SUM(H17,H28,H36)</f>
        <v>25.000000000000004</v>
      </c>
      <c r="I15" s="5">
        <f>SUM(J15:K15)</f>
        <v>51.668000000000006</v>
      </c>
      <c r="J15" s="6">
        <f>SUM(J17,J28,J36)</f>
        <v>28.480000000000004</v>
      </c>
      <c r="K15" s="6">
        <f>SUM(K17,K28,K36)</f>
        <v>23.188000000000002</v>
      </c>
      <c r="L15" s="6">
        <f>SUM(L17,L28,L36)</f>
        <v>743.6001833333333</v>
      </c>
    </row>
    <row r="16" spans="1:12" ht="1.5" customHeight="1">
      <c r="A16" s="31"/>
      <c r="B16" s="31"/>
      <c r="C16" s="31"/>
      <c r="D16" s="32"/>
      <c r="E16" s="33"/>
      <c r="F16" s="34"/>
      <c r="G16" s="35"/>
      <c r="H16" s="35"/>
      <c r="I16" s="34"/>
      <c r="J16" s="35"/>
      <c r="K16" s="35"/>
      <c r="L16" s="35"/>
    </row>
    <row r="17" spans="1:12" s="16" customFormat="1" ht="12.75" customHeight="1">
      <c r="A17" s="2"/>
      <c r="B17" s="71" t="s">
        <v>58</v>
      </c>
      <c r="C17" s="72"/>
      <c r="D17" s="36" t="s">
        <v>14</v>
      </c>
      <c r="E17" s="4">
        <f>F17+I17+L17</f>
        <v>608.7834833333334</v>
      </c>
      <c r="F17" s="5">
        <f>SUM(G17:H17)</f>
        <v>71.6307</v>
      </c>
      <c r="G17" s="6">
        <f>SUM(G18:G26)</f>
        <v>71.6307</v>
      </c>
      <c r="H17" s="6">
        <f>SUM(H18:H26)</f>
        <v>0</v>
      </c>
      <c r="I17" s="5">
        <f>SUM(J17:K17)</f>
        <v>51.668000000000006</v>
      </c>
      <c r="J17" s="6">
        <f>SUM(J18:J26)</f>
        <v>28.480000000000004</v>
      </c>
      <c r="K17" s="6">
        <f>SUM(K18:K26)</f>
        <v>23.188000000000002</v>
      </c>
      <c r="L17" s="6">
        <f>SUM(L18:L26)</f>
        <v>485.4847833333333</v>
      </c>
    </row>
    <row r="18" spans="1:12" s="43" customFormat="1" ht="12.75" customHeight="1">
      <c r="A18" s="37"/>
      <c r="B18" s="37"/>
      <c r="C18" s="37" t="s">
        <v>59</v>
      </c>
      <c r="D18" s="38" t="s">
        <v>5</v>
      </c>
      <c r="E18" s="39">
        <f>F18+I18+L18</f>
        <v>33.7173</v>
      </c>
      <c r="F18" s="40">
        <f>SUM(G18:H18)</f>
        <v>0</v>
      </c>
      <c r="G18" s="41">
        <v>0</v>
      </c>
      <c r="H18" s="41">
        <v>0</v>
      </c>
      <c r="I18" s="42">
        <f>J18+K18</f>
        <v>19.3</v>
      </c>
      <c r="J18" s="41">
        <v>12.15</v>
      </c>
      <c r="K18" s="41">
        <v>7.15</v>
      </c>
      <c r="L18" s="41">
        <v>14.417300000000001</v>
      </c>
    </row>
    <row r="19" spans="1:12" s="16" customFormat="1" ht="12.75" customHeight="1">
      <c r="A19" s="37"/>
      <c r="B19" s="37"/>
      <c r="C19" s="37" t="s">
        <v>60</v>
      </c>
      <c r="D19" s="38" t="s">
        <v>6</v>
      </c>
      <c r="E19" s="39">
        <f>F19+I19+L19</f>
        <v>52.16834999999999</v>
      </c>
      <c r="F19" s="40">
        <f>SUM(G19:H19)</f>
        <v>6.05</v>
      </c>
      <c r="G19" s="41">
        <v>6.05</v>
      </c>
      <c r="H19" s="41">
        <v>0</v>
      </c>
      <c r="I19" s="42">
        <f>J19+K19</f>
        <v>7.58</v>
      </c>
      <c r="J19" s="41">
        <v>0</v>
      </c>
      <c r="K19" s="41">
        <v>7.58</v>
      </c>
      <c r="L19" s="41">
        <v>38.538349999999994</v>
      </c>
    </row>
    <row r="20" spans="1:12" s="43" customFormat="1" ht="12.75" customHeight="1">
      <c r="A20" s="37"/>
      <c r="B20" s="37"/>
      <c r="C20" s="37" t="s">
        <v>61</v>
      </c>
      <c r="D20" s="38" t="s">
        <v>7</v>
      </c>
      <c r="E20" s="39">
        <f>F20+I20+L20</f>
        <v>19.6175</v>
      </c>
      <c r="F20" s="40">
        <f>SUM(G20:H20)</f>
        <v>5.0875</v>
      </c>
      <c r="G20" s="41">
        <v>5.0875</v>
      </c>
      <c r="H20" s="41">
        <v>0</v>
      </c>
      <c r="I20" s="42">
        <f aca="true" t="shared" si="0" ref="I20:I25">J20+K20</f>
        <v>0</v>
      </c>
      <c r="J20" s="41">
        <v>0</v>
      </c>
      <c r="K20" s="41">
        <v>0</v>
      </c>
      <c r="L20" s="41">
        <v>14.53</v>
      </c>
    </row>
    <row r="21" spans="1:12" s="16" customFormat="1" ht="12.75" customHeight="1">
      <c r="A21" s="37"/>
      <c r="B21" s="37"/>
      <c r="C21" s="37" t="s">
        <v>62</v>
      </c>
      <c r="D21" s="38" t="s">
        <v>8</v>
      </c>
      <c r="E21" s="39">
        <f>F21+I21+L21</f>
        <v>87.15663333333335</v>
      </c>
      <c r="F21" s="40">
        <f>SUM(G21:H21)</f>
        <v>0</v>
      </c>
      <c r="G21" s="41">
        <v>0</v>
      </c>
      <c r="H21" s="41">
        <v>0</v>
      </c>
      <c r="I21" s="42">
        <f t="shared" si="0"/>
        <v>3.5</v>
      </c>
      <c r="J21" s="41">
        <v>0</v>
      </c>
      <c r="K21" s="41">
        <v>3.5</v>
      </c>
      <c r="L21" s="41">
        <v>83.65663333333335</v>
      </c>
    </row>
    <row r="22" spans="1:12" s="16" customFormat="1" ht="2.25" customHeight="1" hidden="1">
      <c r="A22" s="31"/>
      <c r="B22" s="31"/>
      <c r="C22" s="31"/>
      <c r="D22" s="44"/>
      <c r="E22" s="33"/>
      <c r="F22" s="34"/>
      <c r="G22" s="45"/>
      <c r="H22" s="41">
        <v>0</v>
      </c>
      <c r="I22" s="42">
        <f t="shared" si="0"/>
        <v>0</v>
      </c>
      <c r="J22" s="45"/>
      <c r="K22" s="45"/>
      <c r="L22" s="45">
        <v>0</v>
      </c>
    </row>
    <row r="23" spans="1:12" s="16" customFormat="1" ht="12.75" customHeight="1">
      <c r="A23" s="37"/>
      <c r="B23" s="37"/>
      <c r="C23" s="37" t="s">
        <v>63</v>
      </c>
      <c r="D23" s="38" t="s">
        <v>9</v>
      </c>
      <c r="E23" s="39">
        <f>F23+I23+L23</f>
        <v>47.039500000000004</v>
      </c>
      <c r="F23" s="40">
        <f>SUM(G23:H23)</f>
        <v>6.5395</v>
      </c>
      <c r="G23" s="41">
        <v>6.5395</v>
      </c>
      <c r="H23" s="41">
        <v>0</v>
      </c>
      <c r="I23" s="42">
        <f t="shared" si="0"/>
        <v>1</v>
      </c>
      <c r="J23" s="41">
        <v>0</v>
      </c>
      <c r="K23" s="41">
        <v>1</v>
      </c>
      <c r="L23" s="41">
        <v>39.50000000000001</v>
      </c>
    </row>
    <row r="24" spans="1:12" s="16" customFormat="1" ht="12.75" customHeight="1">
      <c r="A24" s="37"/>
      <c r="B24" s="37"/>
      <c r="C24" s="37" t="s">
        <v>64</v>
      </c>
      <c r="D24" s="38" t="s">
        <v>10</v>
      </c>
      <c r="E24" s="39">
        <f>F24+I24+L24</f>
        <v>268.8317</v>
      </c>
      <c r="F24" s="40">
        <f>SUM(G24:H24)</f>
        <v>48.1637</v>
      </c>
      <c r="G24" s="41">
        <v>48.1637</v>
      </c>
      <c r="H24" s="41">
        <v>0</v>
      </c>
      <c r="I24" s="42">
        <f t="shared" si="0"/>
        <v>6.34</v>
      </c>
      <c r="J24" s="41">
        <v>6.34</v>
      </c>
      <c r="K24" s="41">
        <v>0</v>
      </c>
      <c r="L24" s="41">
        <v>214.328</v>
      </c>
    </row>
    <row r="25" spans="1:12" s="16" customFormat="1" ht="12.75" customHeight="1">
      <c r="A25" s="37"/>
      <c r="B25" s="37"/>
      <c r="C25" s="37" t="s">
        <v>65</v>
      </c>
      <c r="D25" s="38" t="s">
        <v>11</v>
      </c>
      <c r="E25" s="39">
        <f>F25+I25+L25</f>
        <v>58</v>
      </c>
      <c r="F25" s="40">
        <f>SUM(G25:H25)</f>
        <v>5.79</v>
      </c>
      <c r="G25" s="41">
        <v>5.79</v>
      </c>
      <c r="H25" s="41">
        <v>0</v>
      </c>
      <c r="I25" s="42">
        <f t="shared" si="0"/>
        <v>3.03</v>
      </c>
      <c r="J25" s="41">
        <v>0</v>
      </c>
      <c r="K25" s="41">
        <v>3.03</v>
      </c>
      <c r="L25" s="41">
        <v>49.18</v>
      </c>
    </row>
    <row r="26" spans="1:12" s="16" customFormat="1" ht="12.75" customHeight="1">
      <c r="A26" s="37"/>
      <c r="B26" s="37"/>
      <c r="C26" s="37" t="s">
        <v>66</v>
      </c>
      <c r="D26" s="38" t="s">
        <v>12</v>
      </c>
      <c r="E26" s="39">
        <f>F26+I26+L26</f>
        <v>42.252500000000005</v>
      </c>
      <c r="F26" s="42">
        <f>SUM(G26:H26)</f>
        <v>0</v>
      </c>
      <c r="G26" s="41">
        <v>0</v>
      </c>
      <c r="H26" s="41">
        <v>0</v>
      </c>
      <c r="I26" s="42">
        <f>J26+K26</f>
        <v>10.918000000000001</v>
      </c>
      <c r="J26" s="41">
        <v>9.99</v>
      </c>
      <c r="K26" s="41">
        <v>0.928</v>
      </c>
      <c r="L26" s="41">
        <v>31.334500000000002</v>
      </c>
    </row>
    <row r="27" spans="1:12" s="16" customFormat="1" ht="3" customHeight="1">
      <c r="A27" s="31"/>
      <c r="B27" s="31"/>
      <c r="C27" s="31"/>
      <c r="D27" s="32"/>
      <c r="E27" s="33"/>
      <c r="F27" s="34"/>
      <c r="G27" s="45"/>
      <c r="H27" s="45"/>
      <c r="I27" s="42"/>
      <c r="J27" s="41"/>
      <c r="K27" s="41"/>
      <c r="L27" s="45"/>
    </row>
    <row r="28" spans="1:12" s="16" customFormat="1" ht="12.75" customHeight="1">
      <c r="A28" s="2"/>
      <c r="B28" s="71" t="s">
        <v>67</v>
      </c>
      <c r="C28" s="72"/>
      <c r="D28" s="3" t="s">
        <v>15</v>
      </c>
      <c r="E28" s="4">
        <f aca="true" t="shared" si="1" ref="E28:E34">F28+I28+L28</f>
        <v>27.314500000000002</v>
      </c>
      <c r="F28" s="5">
        <f>SUM(G28:H28)</f>
        <v>1.8465</v>
      </c>
      <c r="G28" s="6">
        <f aca="true" t="shared" si="2" ref="G28:L28">SUM(G29:G34)</f>
        <v>1.8465</v>
      </c>
      <c r="H28" s="6">
        <f t="shared" si="2"/>
        <v>0</v>
      </c>
      <c r="I28" s="5">
        <f>SUM(J28:K28)</f>
        <v>0</v>
      </c>
      <c r="J28" s="6">
        <f>SUM(J29:J34)</f>
        <v>0</v>
      </c>
      <c r="K28" s="6">
        <f t="shared" si="2"/>
        <v>0</v>
      </c>
      <c r="L28" s="6">
        <f t="shared" si="2"/>
        <v>25.468000000000004</v>
      </c>
    </row>
    <row r="29" spans="1:12" s="16" customFormat="1" ht="12.75" customHeight="1">
      <c r="A29" s="37"/>
      <c r="B29" s="46"/>
      <c r="C29" s="37" t="s">
        <v>68</v>
      </c>
      <c r="D29" s="47" t="s">
        <v>35</v>
      </c>
      <c r="E29" s="39">
        <f t="shared" si="1"/>
        <v>0</v>
      </c>
      <c r="F29" s="42">
        <f aca="true" t="shared" si="3" ref="F29:F34">SUM(G29:H29)</f>
        <v>0</v>
      </c>
      <c r="G29" s="41">
        <v>0</v>
      </c>
      <c r="H29" s="41">
        <v>0</v>
      </c>
      <c r="I29" s="42">
        <f aca="true" t="shared" si="4" ref="I29:I34">SUM(J29:K29)</f>
        <v>0</v>
      </c>
      <c r="J29" s="41">
        <v>0</v>
      </c>
      <c r="K29" s="41">
        <v>0</v>
      </c>
      <c r="L29" s="41">
        <v>0</v>
      </c>
    </row>
    <row r="30" spans="1:12" s="16" customFormat="1" ht="12.75" customHeight="1">
      <c r="A30" s="37"/>
      <c r="B30" s="46"/>
      <c r="C30" s="37" t="s">
        <v>69</v>
      </c>
      <c r="D30" s="47" t="s">
        <v>2</v>
      </c>
      <c r="E30" s="39">
        <f t="shared" si="1"/>
        <v>27.314500000000002</v>
      </c>
      <c r="F30" s="40">
        <f t="shared" si="3"/>
        <v>1.8465</v>
      </c>
      <c r="G30" s="41">
        <v>1.8465</v>
      </c>
      <c r="H30" s="41">
        <v>0</v>
      </c>
      <c r="I30" s="42">
        <f t="shared" si="4"/>
        <v>0</v>
      </c>
      <c r="J30" s="41">
        <v>0</v>
      </c>
      <c r="K30" s="41">
        <v>0</v>
      </c>
      <c r="L30" s="41">
        <v>25.468000000000004</v>
      </c>
    </row>
    <row r="31" spans="1:12" s="43" customFormat="1" ht="12.75" customHeight="1">
      <c r="A31" s="37"/>
      <c r="B31" s="46"/>
      <c r="C31" s="37" t="s">
        <v>70</v>
      </c>
      <c r="D31" s="47" t="s">
        <v>3</v>
      </c>
      <c r="E31" s="39">
        <f t="shared" si="1"/>
        <v>0</v>
      </c>
      <c r="F31" s="40">
        <f t="shared" si="3"/>
        <v>0</v>
      </c>
      <c r="G31" s="41">
        <v>0</v>
      </c>
      <c r="H31" s="41">
        <v>0</v>
      </c>
      <c r="I31" s="40">
        <f t="shared" si="4"/>
        <v>0</v>
      </c>
      <c r="J31" s="41">
        <v>0</v>
      </c>
      <c r="K31" s="41">
        <v>0</v>
      </c>
      <c r="L31" s="41">
        <v>0</v>
      </c>
    </row>
    <row r="32" spans="1:12" s="16" customFormat="1" ht="12.75" customHeight="1">
      <c r="A32" s="37"/>
      <c r="B32" s="46"/>
      <c r="C32" s="37" t="s">
        <v>71</v>
      </c>
      <c r="D32" s="47" t="s">
        <v>26</v>
      </c>
      <c r="E32" s="39">
        <f t="shared" si="1"/>
        <v>0</v>
      </c>
      <c r="F32" s="40">
        <f t="shared" si="3"/>
        <v>0</v>
      </c>
      <c r="G32" s="41">
        <v>0</v>
      </c>
      <c r="H32" s="41">
        <v>0</v>
      </c>
      <c r="I32" s="40">
        <f t="shared" si="4"/>
        <v>0</v>
      </c>
      <c r="J32" s="41">
        <v>0</v>
      </c>
      <c r="K32" s="41">
        <v>0</v>
      </c>
      <c r="L32" s="41">
        <v>0</v>
      </c>
    </row>
    <row r="33" spans="1:12" s="16" customFormat="1" ht="12.75" customHeight="1">
      <c r="A33" s="37"/>
      <c r="B33" s="37"/>
      <c r="C33" s="37" t="s">
        <v>72</v>
      </c>
      <c r="D33" s="47" t="s">
        <v>56</v>
      </c>
      <c r="E33" s="39">
        <f t="shared" si="1"/>
        <v>0</v>
      </c>
      <c r="F33" s="40">
        <f>SUM(G33:H33)</f>
        <v>0</v>
      </c>
      <c r="G33" s="41">
        <v>0</v>
      </c>
      <c r="H33" s="41">
        <v>0</v>
      </c>
      <c r="I33" s="40">
        <f>SUM(J33:K33)</f>
        <v>0</v>
      </c>
      <c r="J33" s="41">
        <v>0</v>
      </c>
      <c r="K33" s="41">
        <v>0</v>
      </c>
      <c r="L33" s="41">
        <v>0</v>
      </c>
    </row>
    <row r="34" spans="1:12" s="16" customFormat="1" ht="12.75" customHeight="1">
      <c r="A34" s="37"/>
      <c r="B34" s="46"/>
      <c r="C34" s="37" t="s">
        <v>73</v>
      </c>
      <c r="D34" s="48" t="s">
        <v>4</v>
      </c>
      <c r="E34" s="39">
        <f t="shared" si="1"/>
        <v>0</v>
      </c>
      <c r="F34" s="40">
        <f t="shared" si="3"/>
        <v>0</v>
      </c>
      <c r="G34" s="41">
        <v>0</v>
      </c>
      <c r="H34" s="41">
        <v>0</v>
      </c>
      <c r="I34" s="40">
        <f t="shared" si="4"/>
        <v>0</v>
      </c>
      <c r="J34" s="41">
        <v>0</v>
      </c>
      <c r="K34" s="41">
        <v>0</v>
      </c>
      <c r="L34" s="41">
        <v>0</v>
      </c>
    </row>
    <row r="35" spans="1:12" s="16" customFormat="1" ht="3" customHeight="1">
      <c r="A35" s="49"/>
      <c r="B35" s="49"/>
      <c r="C35" s="49"/>
      <c r="D35" s="29"/>
      <c r="E35" s="39"/>
      <c r="F35" s="40"/>
      <c r="G35" s="41"/>
      <c r="H35" s="41"/>
      <c r="I35" s="40"/>
      <c r="J35" s="41"/>
      <c r="K35" s="41"/>
      <c r="L35" s="41"/>
    </row>
    <row r="36" spans="1:12" s="16" customFormat="1" ht="12.75" customHeight="1">
      <c r="A36" s="2"/>
      <c r="B36" s="71" t="s">
        <v>74</v>
      </c>
      <c r="C36" s="72"/>
      <c r="D36" s="3" t="s">
        <v>28</v>
      </c>
      <c r="E36" s="4">
        <f>F36+I36+L36</f>
        <v>454.1728</v>
      </c>
      <c r="F36" s="5">
        <f aca="true" t="shared" si="5" ref="F36:F42">SUM(G36:H36)</f>
        <v>221.5254</v>
      </c>
      <c r="G36" s="6">
        <f>SUM(G37:G62)</f>
        <v>196.5254</v>
      </c>
      <c r="H36" s="6">
        <f>SUM(H37:H62)</f>
        <v>25.000000000000004</v>
      </c>
      <c r="I36" s="5">
        <f>SUM(J36:K36)</f>
        <v>0</v>
      </c>
      <c r="J36" s="6">
        <f>SUM(J37:J62)</f>
        <v>0</v>
      </c>
      <c r="K36" s="42">
        <f>SUM(K37:K62)</f>
        <v>0</v>
      </c>
      <c r="L36" s="6">
        <f>SUM(L37:L62)</f>
        <v>232.6474</v>
      </c>
    </row>
    <row r="37" spans="1:12" s="16" customFormat="1" ht="12.75" customHeight="1">
      <c r="A37" s="37"/>
      <c r="B37" s="46"/>
      <c r="C37" s="37" t="s">
        <v>75</v>
      </c>
      <c r="D37" s="38" t="s">
        <v>37</v>
      </c>
      <c r="E37" s="39">
        <f aca="true" t="shared" si="6" ref="E37:E42">F37+I37+L37</f>
        <v>29.355</v>
      </c>
      <c r="F37" s="40">
        <f t="shared" si="5"/>
        <v>1.45</v>
      </c>
      <c r="G37" s="41">
        <v>1.45</v>
      </c>
      <c r="H37" s="41">
        <v>0</v>
      </c>
      <c r="I37" s="42">
        <f aca="true" t="shared" si="7" ref="I37:I42">SUM(J37:K37)</f>
        <v>0</v>
      </c>
      <c r="J37" s="41">
        <v>0</v>
      </c>
      <c r="K37" s="41">
        <v>0</v>
      </c>
      <c r="L37" s="41">
        <v>27.905</v>
      </c>
    </row>
    <row r="38" spans="1:12" s="16" customFormat="1" ht="12.75" customHeight="1">
      <c r="A38" s="37"/>
      <c r="B38" s="46"/>
      <c r="C38" s="37" t="s">
        <v>76</v>
      </c>
      <c r="D38" s="38" t="s">
        <v>38</v>
      </c>
      <c r="E38" s="39">
        <f t="shared" si="6"/>
        <v>0</v>
      </c>
      <c r="F38" s="42">
        <f t="shared" si="5"/>
        <v>0</v>
      </c>
      <c r="G38" s="41">
        <v>0</v>
      </c>
      <c r="H38" s="41">
        <v>0</v>
      </c>
      <c r="I38" s="42">
        <f t="shared" si="7"/>
        <v>0</v>
      </c>
      <c r="J38" s="41">
        <v>0</v>
      </c>
      <c r="K38" s="41">
        <v>0</v>
      </c>
      <c r="L38" s="41">
        <v>0</v>
      </c>
    </row>
    <row r="39" spans="1:12" s="16" customFormat="1" ht="12.75" customHeight="1">
      <c r="A39" s="37"/>
      <c r="B39" s="46"/>
      <c r="C39" s="37" t="s">
        <v>77</v>
      </c>
      <c r="D39" s="38" t="s">
        <v>36</v>
      </c>
      <c r="E39" s="39">
        <f>F39+I39+L39</f>
        <v>1.5122</v>
      </c>
      <c r="F39" s="40">
        <f t="shared" si="5"/>
        <v>1.5122</v>
      </c>
      <c r="G39" s="41">
        <v>0</v>
      </c>
      <c r="H39" s="41">
        <v>1.5122</v>
      </c>
      <c r="I39" s="42">
        <f>SUM(J39:K39)</f>
        <v>0</v>
      </c>
      <c r="J39" s="41">
        <v>0</v>
      </c>
      <c r="K39" s="41">
        <v>0</v>
      </c>
      <c r="L39" s="41">
        <v>0</v>
      </c>
    </row>
    <row r="40" spans="1:12" s="50" customFormat="1" ht="12.75" customHeight="1">
      <c r="A40" s="37"/>
      <c r="B40" s="46"/>
      <c r="C40" s="37" t="s">
        <v>78</v>
      </c>
      <c r="D40" s="38" t="s">
        <v>39</v>
      </c>
      <c r="E40" s="39">
        <f t="shared" si="6"/>
        <v>40.5386</v>
      </c>
      <c r="F40" s="40">
        <f t="shared" si="5"/>
        <v>4.047000000000001</v>
      </c>
      <c r="G40" s="41">
        <v>1.9691</v>
      </c>
      <c r="H40" s="41">
        <v>2.0779</v>
      </c>
      <c r="I40" s="42">
        <f t="shared" si="7"/>
        <v>0</v>
      </c>
      <c r="J40" s="41">
        <v>0</v>
      </c>
      <c r="K40" s="41">
        <v>0</v>
      </c>
      <c r="L40" s="41">
        <v>36.4916</v>
      </c>
    </row>
    <row r="41" spans="1:12" s="16" customFormat="1" ht="12.75" customHeight="1">
      <c r="A41" s="37"/>
      <c r="B41" s="46"/>
      <c r="C41" s="37" t="s">
        <v>79</v>
      </c>
      <c r="D41" s="38" t="s">
        <v>40</v>
      </c>
      <c r="E41" s="39">
        <f t="shared" si="6"/>
        <v>3.3647</v>
      </c>
      <c r="F41" s="40">
        <f t="shared" si="5"/>
        <v>3.3647</v>
      </c>
      <c r="G41" s="41">
        <v>2.5</v>
      </c>
      <c r="H41" s="41">
        <v>0.8647</v>
      </c>
      <c r="I41" s="42">
        <f t="shared" si="7"/>
        <v>0</v>
      </c>
      <c r="J41" s="41">
        <v>0</v>
      </c>
      <c r="K41" s="41">
        <v>0</v>
      </c>
      <c r="L41" s="41">
        <v>0</v>
      </c>
    </row>
    <row r="42" spans="1:12" s="16" customFormat="1" ht="12.75" customHeight="1">
      <c r="A42" s="37"/>
      <c r="B42" s="46"/>
      <c r="C42" s="37" t="s">
        <v>80</v>
      </c>
      <c r="D42" s="38" t="s">
        <v>41</v>
      </c>
      <c r="E42" s="39">
        <f t="shared" si="6"/>
        <v>20.73</v>
      </c>
      <c r="F42" s="40">
        <f t="shared" si="5"/>
        <v>20.73</v>
      </c>
      <c r="G42" s="41">
        <v>20.73</v>
      </c>
      <c r="H42" s="41">
        <v>0</v>
      </c>
      <c r="I42" s="42">
        <f t="shared" si="7"/>
        <v>0</v>
      </c>
      <c r="J42" s="41">
        <v>0</v>
      </c>
      <c r="K42" s="41">
        <v>0</v>
      </c>
      <c r="L42" s="41">
        <v>0</v>
      </c>
    </row>
    <row r="43" spans="1:12" s="16" customFormat="1" ht="2.25" customHeight="1" hidden="1">
      <c r="A43" s="31"/>
      <c r="B43" s="31"/>
      <c r="C43" s="31"/>
      <c r="D43" s="32"/>
      <c r="E43" s="33"/>
      <c r="F43" s="34"/>
      <c r="G43" s="45"/>
      <c r="H43" s="45"/>
      <c r="I43" s="34"/>
      <c r="J43" s="41">
        <v>0</v>
      </c>
      <c r="K43" s="41">
        <v>0</v>
      </c>
      <c r="L43" s="45"/>
    </row>
    <row r="44" spans="1:12" s="16" customFormat="1" ht="12.75" customHeight="1">
      <c r="A44" s="37"/>
      <c r="B44" s="46"/>
      <c r="C44" s="37" t="s">
        <v>81</v>
      </c>
      <c r="D44" s="38" t="s">
        <v>42</v>
      </c>
      <c r="E44" s="39">
        <f>F44+I44+L44</f>
        <v>3.9299999999999997</v>
      </c>
      <c r="F44" s="40">
        <f>SUM(G44:H44)</f>
        <v>0.78</v>
      </c>
      <c r="G44" s="41">
        <v>0.78</v>
      </c>
      <c r="H44" s="41">
        <v>0</v>
      </c>
      <c r="I44" s="42">
        <f>SUM(J44:K44)</f>
        <v>0</v>
      </c>
      <c r="J44" s="41">
        <v>0</v>
      </c>
      <c r="K44" s="41">
        <v>0</v>
      </c>
      <c r="L44" s="41">
        <v>3.15</v>
      </c>
    </row>
    <row r="45" spans="1:12" s="16" customFormat="1" ht="12.75" customHeight="1">
      <c r="A45" s="37"/>
      <c r="B45" s="46"/>
      <c r="C45" s="37" t="s">
        <v>82</v>
      </c>
      <c r="D45" s="38" t="s">
        <v>43</v>
      </c>
      <c r="E45" s="39">
        <f>F45+I45+L45</f>
        <v>42.980000000000004</v>
      </c>
      <c r="F45" s="40">
        <f>SUM(G45:H45)</f>
        <v>36.99</v>
      </c>
      <c r="G45" s="41">
        <v>36.99</v>
      </c>
      <c r="H45" s="41">
        <v>0</v>
      </c>
      <c r="I45" s="42">
        <f>SUM(J45:K45)</f>
        <v>0</v>
      </c>
      <c r="J45" s="41">
        <v>0</v>
      </c>
      <c r="K45" s="41">
        <v>0</v>
      </c>
      <c r="L45" s="41">
        <v>5.99</v>
      </c>
    </row>
    <row r="46" spans="1:12" s="16" customFormat="1" ht="12.75" customHeight="1">
      <c r="A46" s="37"/>
      <c r="B46" s="46"/>
      <c r="C46" s="37" t="s">
        <v>83</v>
      </c>
      <c r="D46" s="38" t="s">
        <v>44</v>
      </c>
      <c r="E46" s="39">
        <f>F46+I46+L46</f>
        <v>24.1156</v>
      </c>
      <c r="F46" s="40">
        <f>SUM(G46:H46)</f>
        <v>20.3189</v>
      </c>
      <c r="G46" s="41">
        <v>17.869999999999997</v>
      </c>
      <c r="H46" s="41">
        <v>2.4489</v>
      </c>
      <c r="I46" s="42">
        <f>SUM(J46:K46)</f>
        <v>0</v>
      </c>
      <c r="J46" s="41">
        <v>0</v>
      </c>
      <c r="K46" s="41">
        <v>0</v>
      </c>
      <c r="L46" s="41">
        <v>3.7967000000000004</v>
      </c>
    </row>
    <row r="47" spans="1:12" s="16" customFormat="1" ht="12.75" customHeight="1">
      <c r="A47" s="37"/>
      <c r="B47" s="46"/>
      <c r="C47" s="37" t="s">
        <v>84</v>
      </c>
      <c r="D47" s="38" t="s">
        <v>45</v>
      </c>
      <c r="E47" s="39">
        <f>F47+I47+L47</f>
        <v>2.5754</v>
      </c>
      <c r="F47" s="40">
        <f>SUM(G47:H47)</f>
        <v>2.1754000000000002</v>
      </c>
      <c r="G47" s="41">
        <v>0.4</v>
      </c>
      <c r="H47" s="41">
        <v>1.7754</v>
      </c>
      <c r="I47" s="42">
        <f>SUM(J47:K47)</f>
        <v>0</v>
      </c>
      <c r="J47" s="41">
        <v>0</v>
      </c>
      <c r="K47" s="41">
        <v>0</v>
      </c>
      <c r="L47" s="41">
        <v>0.4</v>
      </c>
    </row>
    <row r="48" spans="1:12" s="16" customFormat="1" ht="2.25" customHeight="1" hidden="1">
      <c r="A48" s="37"/>
      <c r="B48" s="46"/>
      <c r="C48" s="37"/>
      <c r="D48" s="38"/>
      <c r="E48" s="33"/>
      <c r="F48" s="34"/>
      <c r="G48" s="41"/>
      <c r="H48" s="41"/>
      <c r="I48" s="34"/>
      <c r="J48" s="41">
        <v>0</v>
      </c>
      <c r="K48" s="41">
        <v>0</v>
      </c>
      <c r="L48" s="41"/>
    </row>
    <row r="49" spans="1:12" s="16" customFormat="1" ht="12.75" customHeight="1">
      <c r="A49" s="37"/>
      <c r="B49" s="46"/>
      <c r="C49" s="37" t="s">
        <v>85</v>
      </c>
      <c r="D49" s="38" t="s">
        <v>46</v>
      </c>
      <c r="E49" s="39">
        <f>F49+I49+L49</f>
        <v>143.62349999999998</v>
      </c>
      <c r="F49" s="40">
        <f>SUM(G49:H49)</f>
        <v>8.2894</v>
      </c>
      <c r="G49" s="41">
        <v>8.15</v>
      </c>
      <c r="H49" s="41">
        <v>0.1394</v>
      </c>
      <c r="I49" s="42">
        <f>SUM(J49:K49)</f>
        <v>0</v>
      </c>
      <c r="J49" s="41">
        <v>0</v>
      </c>
      <c r="K49" s="41">
        <v>0</v>
      </c>
      <c r="L49" s="41">
        <v>135.33409999999998</v>
      </c>
    </row>
    <row r="50" spans="1:12" s="16" customFormat="1" ht="12.75" customHeight="1">
      <c r="A50" s="37"/>
      <c r="B50" s="46"/>
      <c r="C50" s="37" t="s">
        <v>86</v>
      </c>
      <c r="D50" s="38" t="s">
        <v>47</v>
      </c>
      <c r="E50" s="39">
        <f>F50+I50+L50</f>
        <v>1.4008</v>
      </c>
      <c r="F50" s="40">
        <f>SUM(G50:H50)</f>
        <v>1.4008</v>
      </c>
      <c r="G50" s="41">
        <v>0</v>
      </c>
      <c r="H50" s="41">
        <v>1.4008</v>
      </c>
      <c r="I50" s="42">
        <f>SUM(J50:K50)</f>
        <v>0</v>
      </c>
      <c r="J50" s="41">
        <v>0</v>
      </c>
      <c r="K50" s="41">
        <v>0</v>
      </c>
      <c r="L50" s="41">
        <v>0</v>
      </c>
    </row>
    <row r="51" spans="1:12" s="16" customFormat="1" ht="12.75" customHeight="1">
      <c r="A51" s="37"/>
      <c r="B51" s="46"/>
      <c r="C51" s="37" t="s">
        <v>87</v>
      </c>
      <c r="D51" s="38" t="s">
        <v>48</v>
      </c>
      <c r="E51" s="39">
        <f>F51+I51+L51</f>
        <v>4.2694</v>
      </c>
      <c r="F51" s="40">
        <f>SUM(G51:H51)</f>
        <v>4.2694</v>
      </c>
      <c r="G51" s="41">
        <v>2.75</v>
      </c>
      <c r="H51" s="41">
        <v>1.5194</v>
      </c>
      <c r="I51" s="42">
        <f>SUM(J51:K51)</f>
        <v>0</v>
      </c>
      <c r="J51" s="41">
        <v>0</v>
      </c>
      <c r="K51" s="41">
        <v>0</v>
      </c>
      <c r="L51" s="41">
        <v>0</v>
      </c>
    </row>
    <row r="52" spans="1:12" s="16" customFormat="1" ht="12.75" customHeight="1">
      <c r="A52" s="37"/>
      <c r="B52" s="46"/>
      <c r="C52" s="37" t="s">
        <v>88</v>
      </c>
      <c r="D52" s="38" t="s">
        <v>49</v>
      </c>
      <c r="E52" s="39">
        <f>F52+I52+L52</f>
        <v>57.8443</v>
      </c>
      <c r="F52" s="40">
        <f>SUM(G52:H52)</f>
        <v>57.8443</v>
      </c>
      <c r="G52" s="41">
        <v>57.7463</v>
      </c>
      <c r="H52" s="41">
        <v>0.098</v>
      </c>
      <c r="I52" s="42">
        <f>SUM(J52:K52)</f>
        <v>0</v>
      </c>
      <c r="J52" s="41">
        <v>0</v>
      </c>
      <c r="K52" s="41">
        <v>0</v>
      </c>
      <c r="L52" s="41">
        <v>0</v>
      </c>
    </row>
    <row r="53" spans="1:12" s="16" customFormat="1" ht="2.25" customHeight="1" hidden="1">
      <c r="A53" s="51"/>
      <c r="B53" s="51"/>
      <c r="C53" s="51"/>
      <c r="D53" s="38"/>
      <c r="E53" s="39"/>
      <c r="F53" s="40"/>
      <c r="G53" s="41"/>
      <c r="H53" s="41"/>
      <c r="I53" s="40"/>
      <c r="J53" s="41">
        <v>0</v>
      </c>
      <c r="K53" s="41">
        <v>0</v>
      </c>
      <c r="L53" s="41"/>
    </row>
    <row r="54" spans="1:12" s="16" customFormat="1" ht="12.75" customHeight="1">
      <c r="A54" s="37"/>
      <c r="B54" s="46"/>
      <c r="C54" s="37" t="s">
        <v>89</v>
      </c>
      <c r="D54" s="38" t="s">
        <v>50</v>
      </c>
      <c r="E54" s="39">
        <f>F54+I54+L54</f>
        <v>49.2239</v>
      </c>
      <c r="F54" s="40">
        <f>SUM(G54:H54)</f>
        <v>49.2239</v>
      </c>
      <c r="G54" s="41">
        <v>39.52</v>
      </c>
      <c r="H54" s="41">
        <v>9.7039</v>
      </c>
      <c r="I54" s="42">
        <f>SUM(J54:K54)</f>
        <v>0</v>
      </c>
      <c r="J54" s="41">
        <v>0</v>
      </c>
      <c r="K54" s="41">
        <v>0</v>
      </c>
      <c r="L54" s="41">
        <v>0</v>
      </c>
    </row>
    <row r="55" spans="1:12" s="16" customFormat="1" ht="12.75" customHeight="1">
      <c r="A55" s="37"/>
      <c r="B55" s="46"/>
      <c r="C55" s="37" t="s">
        <v>90</v>
      </c>
      <c r="D55" s="38" t="s">
        <v>51</v>
      </c>
      <c r="E55" s="39">
        <f>F55+I55+L55</f>
        <v>10.915</v>
      </c>
      <c r="F55" s="40">
        <f>SUM(G55:H55)</f>
        <v>7.135</v>
      </c>
      <c r="G55" s="41">
        <v>4.5</v>
      </c>
      <c r="H55" s="41">
        <v>2.635</v>
      </c>
      <c r="I55" s="42">
        <f>SUM(J55:K55)</f>
        <v>0</v>
      </c>
      <c r="J55" s="41">
        <v>0</v>
      </c>
      <c r="K55" s="41">
        <v>0</v>
      </c>
      <c r="L55" s="41">
        <v>3.7800000000000002</v>
      </c>
    </row>
    <row r="56" spans="1:12" s="16" customFormat="1" ht="12.75" customHeight="1">
      <c r="A56" s="37"/>
      <c r="B56" s="46"/>
      <c r="C56" s="37" t="s">
        <v>91</v>
      </c>
      <c r="D56" s="38" t="s">
        <v>52</v>
      </c>
      <c r="E56" s="39">
        <f>F56+I56+L56</f>
        <v>0.8</v>
      </c>
      <c r="F56" s="40">
        <f>SUM(G56:H56)</f>
        <v>0</v>
      </c>
      <c r="G56" s="41">
        <v>0</v>
      </c>
      <c r="H56" s="41">
        <v>0</v>
      </c>
      <c r="I56" s="40">
        <f>SUM(J56:K56)</f>
        <v>0</v>
      </c>
      <c r="J56" s="41">
        <v>0</v>
      </c>
      <c r="K56" s="41">
        <v>0</v>
      </c>
      <c r="L56" s="41">
        <v>0.8</v>
      </c>
    </row>
    <row r="57" spans="1:12" s="16" customFormat="1" ht="12.75" customHeight="1">
      <c r="A57" s="37"/>
      <c r="B57" s="46"/>
      <c r="C57" s="37" t="s">
        <v>92</v>
      </c>
      <c r="D57" s="38" t="s">
        <v>53</v>
      </c>
      <c r="E57" s="39">
        <f>F57+I57+L57</f>
        <v>0</v>
      </c>
      <c r="F57" s="40">
        <f>SUM(G57:H57)</f>
        <v>0</v>
      </c>
      <c r="G57" s="41">
        <v>0</v>
      </c>
      <c r="H57" s="41">
        <v>0</v>
      </c>
      <c r="I57" s="40">
        <f>SUM(J57:K57)</f>
        <v>0</v>
      </c>
      <c r="J57" s="41">
        <v>0</v>
      </c>
      <c r="K57" s="41">
        <v>0</v>
      </c>
      <c r="L57" s="41">
        <v>0</v>
      </c>
    </row>
    <row r="58" spans="1:12" s="16" customFormat="1" ht="2.25" customHeight="1" hidden="1">
      <c r="A58" s="37"/>
      <c r="B58" s="46"/>
      <c r="C58" s="37"/>
      <c r="D58" s="38"/>
      <c r="E58" s="33"/>
      <c r="F58" s="34"/>
      <c r="G58" s="41"/>
      <c r="H58" s="41"/>
      <c r="I58" s="34"/>
      <c r="J58" s="41">
        <v>0</v>
      </c>
      <c r="K58" s="41">
        <v>0</v>
      </c>
      <c r="L58" s="41"/>
    </row>
    <row r="59" spans="1:12" s="16" customFormat="1" ht="12.75" customHeight="1">
      <c r="A59" s="37"/>
      <c r="B59" s="46"/>
      <c r="C59" s="37" t="s">
        <v>93</v>
      </c>
      <c r="D59" s="38" t="s">
        <v>43</v>
      </c>
      <c r="E59" s="39">
        <f>F59+I59+L59</f>
        <v>1.9944</v>
      </c>
      <c r="F59" s="40">
        <f>SUM(G59:H59)</f>
        <v>1.9944</v>
      </c>
      <c r="G59" s="41">
        <v>1.17</v>
      </c>
      <c r="H59" s="41">
        <v>0.8244</v>
      </c>
      <c r="I59" s="40">
        <f>SUM(J59:K59)</f>
        <v>0</v>
      </c>
      <c r="J59" s="41">
        <v>0</v>
      </c>
      <c r="K59" s="41">
        <v>0</v>
      </c>
      <c r="L59" s="41">
        <v>0</v>
      </c>
    </row>
    <row r="60" spans="1:12" s="16" customFormat="1" ht="12.75" customHeight="1">
      <c r="A60" s="37"/>
      <c r="B60" s="46"/>
      <c r="C60" s="37" t="s">
        <v>94</v>
      </c>
      <c r="D60" s="38" t="s">
        <v>48</v>
      </c>
      <c r="E60" s="39">
        <f>F60+I60+L60</f>
        <v>0</v>
      </c>
      <c r="F60" s="40">
        <f>SUM(G60:H60)</f>
        <v>0</v>
      </c>
      <c r="G60" s="41">
        <v>0</v>
      </c>
      <c r="H60" s="41">
        <v>0</v>
      </c>
      <c r="I60" s="40">
        <f>SUM(J60:K60)</f>
        <v>0</v>
      </c>
      <c r="J60" s="41">
        <v>0</v>
      </c>
      <c r="K60" s="41">
        <v>0</v>
      </c>
      <c r="L60" s="41">
        <v>0</v>
      </c>
    </row>
    <row r="61" spans="1:12" s="16" customFormat="1" ht="12.75" customHeight="1">
      <c r="A61" s="51"/>
      <c r="B61" s="52"/>
      <c r="C61" s="51" t="s">
        <v>95</v>
      </c>
      <c r="D61" s="53" t="s">
        <v>54</v>
      </c>
      <c r="E61" s="39">
        <f>F61+I61+L61</f>
        <v>15</v>
      </c>
      <c r="F61" s="40">
        <f>SUM(G61:H61)</f>
        <v>0</v>
      </c>
      <c r="G61" s="41">
        <v>0</v>
      </c>
      <c r="H61" s="41">
        <v>0</v>
      </c>
      <c r="I61" s="40">
        <f>SUM(J61:K61)</f>
        <v>0</v>
      </c>
      <c r="J61" s="41">
        <v>0</v>
      </c>
      <c r="K61" s="41">
        <v>0</v>
      </c>
      <c r="L61" s="41">
        <v>15</v>
      </c>
    </row>
    <row r="62" spans="1:12" s="16" customFormat="1" ht="12.75" customHeight="1">
      <c r="A62" s="51"/>
      <c r="B62" s="52"/>
      <c r="C62" s="51" t="s">
        <v>96</v>
      </c>
      <c r="D62" s="53" t="s">
        <v>55</v>
      </c>
      <c r="E62" s="39">
        <f>F62+I62+L62</f>
        <v>0</v>
      </c>
      <c r="F62" s="40">
        <f>SUM(G62:H62)</f>
        <v>0</v>
      </c>
      <c r="G62" s="41">
        <v>0</v>
      </c>
      <c r="H62" s="41">
        <v>0</v>
      </c>
      <c r="I62" s="40">
        <f>SUM(J62:K62)</f>
        <v>0</v>
      </c>
      <c r="J62" s="41">
        <v>0</v>
      </c>
      <c r="K62" s="41">
        <v>0</v>
      </c>
      <c r="L62" s="41">
        <v>0</v>
      </c>
    </row>
    <row r="63" spans="1:12" s="16" customFormat="1" ht="2.25" customHeight="1">
      <c r="A63" s="54"/>
      <c r="B63" s="54"/>
      <c r="C63" s="54"/>
      <c r="D63" s="55"/>
      <c r="E63" s="56"/>
      <c r="F63" s="57"/>
      <c r="G63" s="57"/>
      <c r="H63" s="57"/>
      <c r="I63" s="57"/>
      <c r="J63" s="57"/>
      <c r="K63" s="57"/>
      <c r="L63" s="58"/>
    </row>
    <row r="64" spans="1:12" s="16" customFormat="1" ht="10.5" customHeight="1">
      <c r="A64" s="99" t="s">
        <v>99</v>
      </c>
      <c r="B64" s="99"/>
      <c r="C64" s="99"/>
      <c r="D64" s="99"/>
      <c r="E64" s="100"/>
      <c r="F64" s="59"/>
      <c r="G64" s="60"/>
      <c r="H64" s="61" t="s">
        <v>115</v>
      </c>
      <c r="I64" s="19"/>
      <c r="J64" s="19"/>
      <c r="K64" s="19"/>
      <c r="L64" s="19"/>
    </row>
    <row r="65" spans="1:12" s="16" customFormat="1" ht="12" customHeight="1">
      <c r="A65" s="62" t="s">
        <v>111</v>
      </c>
      <c r="B65" s="62"/>
      <c r="C65" s="62"/>
      <c r="D65" s="7"/>
      <c r="E65" s="7"/>
      <c r="F65" s="7"/>
      <c r="H65" s="63" t="s">
        <v>112</v>
      </c>
      <c r="I65" s="77"/>
      <c r="J65" s="77"/>
      <c r="K65" s="77"/>
      <c r="L65" s="77"/>
    </row>
    <row r="66" spans="1:12" ht="12" customHeight="1">
      <c r="A66" s="1" t="s">
        <v>103</v>
      </c>
      <c r="C66" s="8"/>
      <c r="H66" s="63" t="s">
        <v>113</v>
      </c>
      <c r="I66" s="64"/>
      <c r="J66" s="64"/>
      <c r="K66" s="64"/>
      <c r="L66" s="64"/>
    </row>
    <row r="67" spans="8:12" ht="16.5">
      <c r="H67" s="63" t="s">
        <v>104</v>
      </c>
      <c r="I67" s="64"/>
      <c r="J67" s="64"/>
      <c r="K67" s="64"/>
      <c r="L67" s="64"/>
    </row>
    <row r="70" ht="16.5" customHeight="1"/>
  </sheetData>
  <sheetProtection/>
  <mergeCells count="31">
    <mergeCell ref="L12:L13"/>
    <mergeCell ref="A64:E64"/>
    <mergeCell ref="A8:D11"/>
    <mergeCell ref="B28:C28"/>
    <mergeCell ref="J11:J12"/>
    <mergeCell ref="B17:C17"/>
    <mergeCell ref="E8:E11"/>
    <mergeCell ref="I11:I12"/>
    <mergeCell ref="A15:C15"/>
    <mergeCell ref="H11:H12"/>
    <mergeCell ref="E12:E13"/>
    <mergeCell ref="H2:L3"/>
    <mergeCell ref="A2:G3"/>
    <mergeCell ref="A4:G5"/>
    <mergeCell ref="D6:E7"/>
    <mergeCell ref="L8:L11"/>
    <mergeCell ref="J4:J5"/>
    <mergeCell ref="A7:C7"/>
    <mergeCell ref="G6:G7"/>
    <mergeCell ref="F11:F12"/>
    <mergeCell ref="G11:G12"/>
    <mergeCell ref="H67:L67"/>
    <mergeCell ref="J6:J7"/>
    <mergeCell ref="H66:L66"/>
    <mergeCell ref="K11:K12"/>
    <mergeCell ref="I10:K10"/>
    <mergeCell ref="B36:C36"/>
    <mergeCell ref="I8:K9"/>
    <mergeCell ref="F8:H9"/>
    <mergeCell ref="A12:D13"/>
    <mergeCell ref="H65:L65"/>
  </mergeCells>
  <printOptions/>
  <pageMargins left="1.0236220472440944" right="1.0236220472440944" top="0.984251968503937" bottom="1.7322834645669292" header="0" footer="0"/>
  <pageSetup horizontalDpi="1200" verticalDpi="1200" orientation="portrait" pageOrder="overThenDown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林芳如</cp:lastModifiedBy>
  <cp:lastPrinted>2020-08-11T02:06:15Z</cp:lastPrinted>
  <dcterms:created xsi:type="dcterms:W3CDTF">1997-01-14T01:50:29Z</dcterms:created>
  <dcterms:modified xsi:type="dcterms:W3CDTF">2020-08-11T02:06:23Z</dcterms:modified>
  <cp:category/>
  <cp:version/>
  <cp:contentType/>
  <cp:contentStatus/>
</cp:coreProperties>
</file>