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75" windowWidth="15450" windowHeight="10575" activeTab="0"/>
  </bookViews>
  <sheets>
    <sheet name="表4" sheetId="8" r:id="rId1"/>
  </sheets>
  <definedNames>
    <definedName name="_">'表4'!$F$23</definedName>
  </definedNames>
  <calcPr calcId="145621"/>
</workbook>
</file>

<file path=xl/sharedStrings.xml><?xml version="1.0" encoding="utf-8"?>
<sst xmlns="http://schemas.openxmlformats.org/spreadsheetml/2006/main" count="73" uniqueCount="73">
  <si>
    <t>Total</t>
  </si>
  <si>
    <t>%</t>
  </si>
  <si>
    <t>Forested Land</t>
  </si>
  <si>
    <t>Non-forested Land</t>
  </si>
  <si>
    <t>Grand Total</t>
  </si>
  <si>
    <t>Kaohsiung City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</si>
  <si>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</si>
  <si>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</si>
  <si>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</si>
  <si>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</si>
  <si>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</si>
  <si>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</si>
  <si>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</si>
  <si>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</si>
  <si>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</si>
  <si>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Penghu County</t>
  </si>
  <si>
    <t>Keelung City</t>
  </si>
  <si>
    <t>Hsinchu City</t>
  </si>
  <si>
    <t>Taichung City</t>
  </si>
  <si>
    <t>Chiayi City</t>
  </si>
  <si>
    <t>Tainan City</t>
  </si>
  <si>
    <t>District</t>
  </si>
  <si>
    <t>Hualien County</t>
  </si>
  <si>
    <t>Kinmen County</t>
  </si>
  <si>
    <t>Lienchiang County</t>
  </si>
  <si>
    <t>Taiwan Region</t>
  </si>
  <si>
    <t>Kima  Region</t>
  </si>
  <si>
    <t>New Taipei City</t>
  </si>
  <si>
    <t xml:space="preserve">Taiwan Province </t>
  </si>
  <si>
    <t>Taipei City</t>
  </si>
  <si>
    <t>Taoyuan City</t>
  </si>
  <si>
    <r>
      <t>20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森林資源</t>
    </r>
  </si>
  <si>
    <t xml:space="preserve">Table 4     Communal and Private Forest Area </t>
  </si>
  <si>
    <r>
      <t>Forest Resources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21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</si>
  <si>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公私有林面積</t>
    </r>
  </si>
  <si>
    <r>
      <rPr>
        <b/>
        <sz val="11"/>
        <rFont val="標楷體"/>
        <family val="4"/>
      </rPr>
      <t>臺灣地區</t>
    </r>
  </si>
  <si>
    <r>
      <rPr>
        <b/>
        <sz val="11"/>
        <rFont val="標楷體"/>
        <family val="4"/>
      </rPr>
      <t>金馬地區</t>
    </r>
  </si>
  <si>
    <r>
      <rPr>
        <sz val="8"/>
        <rFont val="標楷體"/>
        <family val="4"/>
      </rPr>
      <t>資料來源：本局造林生產組依據直轄市、縣市政府報送資料彙編。</t>
    </r>
  </si>
  <si>
    <r>
      <rPr>
        <sz val="8"/>
        <rFont val="標楷體"/>
        <family val="4"/>
      </rPr>
      <t>附　　註：表列資料總數與細數之和因四捨五入調整尾數故未盡相符。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</si>
  <si>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Data may not add to totals because of rounding.</t>
    </r>
  </si>
  <si>
    <r>
      <rPr>
        <sz val="9"/>
        <rFont val="標楷體"/>
        <family val="4"/>
      </rPr>
      <t>單位：公頃</t>
    </r>
    <r>
      <rPr>
        <sz val="12"/>
        <rFont val="Times New Roman"/>
        <family val="1"/>
      </rPr>
      <t xml:space="preserve">                              </t>
    </r>
  </si>
  <si>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別</t>
    </r>
  </si>
  <si>
    <r>
      <rPr>
        <sz val="12"/>
        <rFont val="標楷體"/>
        <family val="4"/>
      </rPr>
      <t>百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比</t>
    </r>
  </si>
  <si>
    <r>
      <rPr>
        <sz val="12"/>
        <rFont val="標楷體"/>
        <family val="4"/>
      </rPr>
      <t>有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林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木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地</t>
    </r>
  </si>
  <si>
    <r>
      <rPr>
        <b/>
        <sz val="11"/>
        <rFont val="標楷體"/>
        <family val="4"/>
      </rPr>
      <t>總計</t>
    </r>
  </si>
  <si>
    <r>
      <rPr>
        <sz val="11"/>
        <rFont val="標楷體"/>
        <family val="4"/>
      </rPr>
      <t>新北市</t>
    </r>
  </si>
  <si>
    <r>
      <rPr>
        <sz val="11"/>
        <rFont val="標楷體"/>
        <family val="4"/>
      </rPr>
      <t>臺北市</t>
    </r>
  </si>
  <si>
    <r>
      <rPr>
        <sz val="11"/>
        <rFont val="標楷體"/>
        <family val="4"/>
      </rPr>
      <t>桃園市</t>
    </r>
  </si>
  <si>
    <r>
      <rPr>
        <sz val="11"/>
        <rFont val="標楷體"/>
        <family val="4"/>
      </rPr>
      <t>臺中市</t>
    </r>
  </si>
  <si>
    <r>
      <rPr>
        <sz val="11"/>
        <rFont val="標楷體"/>
        <family val="4"/>
      </rPr>
      <t>臺南市</t>
    </r>
  </si>
  <si>
    <r>
      <rPr>
        <sz val="11"/>
        <rFont val="標楷體"/>
        <family val="4"/>
      </rPr>
      <t>高雄市</t>
    </r>
  </si>
  <si>
    <r>
      <rPr>
        <sz val="11"/>
        <rFont val="標楷體"/>
        <family val="4"/>
      </rPr>
      <t>宜蘭縣</t>
    </r>
  </si>
  <si>
    <r>
      <rPr>
        <sz val="11"/>
        <rFont val="標楷體"/>
        <family val="4"/>
      </rPr>
      <t>新竹縣</t>
    </r>
  </si>
  <si>
    <r>
      <rPr>
        <sz val="11"/>
        <rFont val="標楷體"/>
        <family val="4"/>
      </rPr>
      <t>苗栗縣</t>
    </r>
  </si>
  <si>
    <r>
      <rPr>
        <sz val="11"/>
        <rFont val="標楷體"/>
        <family val="4"/>
      </rPr>
      <t>彰化縣</t>
    </r>
  </si>
  <si>
    <r>
      <rPr>
        <sz val="11"/>
        <rFont val="標楷體"/>
        <family val="4"/>
      </rPr>
      <t>南投縣</t>
    </r>
  </si>
  <si>
    <r>
      <rPr>
        <sz val="11"/>
        <rFont val="標楷體"/>
        <family val="4"/>
      </rPr>
      <t>雲林縣</t>
    </r>
  </si>
  <si>
    <r>
      <rPr>
        <sz val="11"/>
        <rFont val="標楷體"/>
        <family val="4"/>
      </rPr>
      <t>嘉義縣</t>
    </r>
  </si>
  <si>
    <r>
      <rPr>
        <sz val="11"/>
        <rFont val="標楷體"/>
        <family val="4"/>
      </rPr>
      <t>屏東縣</t>
    </r>
  </si>
  <si>
    <r>
      <rPr>
        <sz val="11"/>
        <rFont val="標楷體"/>
        <family val="4"/>
      </rPr>
      <t>臺東縣</t>
    </r>
  </si>
  <si>
    <r>
      <rPr>
        <sz val="11"/>
        <rFont val="標楷體"/>
        <family val="4"/>
      </rPr>
      <t>花蓮縣</t>
    </r>
  </si>
  <si>
    <r>
      <rPr>
        <sz val="11"/>
        <rFont val="標楷體"/>
        <family val="4"/>
      </rPr>
      <t>澎湖縣</t>
    </r>
  </si>
  <si>
    <r>
      <rPr>
        <sz val="11"/>
        <rFont val="標楷體"/>
        <family val="4"/>
      </rPr>
      <t>基隆市</t>
    </r>
  </si>
  <si>
    <r>
      <rPr>
        <sz val="11"/>
        <rFont val="標楷體"/>
        <family val="4"/>
      </rPr>
      <t>新竹市</t>
    </r>
  </si>
  <si>
    <r>
      <rPr>
        <sz val="11"/>
        <rFont val="標楷體"/>
        <family val="4"/>
      </rPr>
      <t>嘉義市</t>
    </r>
  </si>
  <si>
    <r>
      <rPr>
        <sz val="11"/>
        <rFont val="標楷體"/>
        <family val="4"/>
      </rPr>
      <t>金門縣</t>
    </r>
  </si>
  <si>
    <r>
      <rPr>
        <sz val="11"/>
        <rFont val="標楷體"/>
        <family val="4"/>
      </rPr>
      <t>連江縣</t>
    </r>
  </si>
  <si>
    <r>
      <rPr>
        <b/>
        <sz val="11"/>
        <rFont val="標楷體"/>
        <family val="4"/>
      </rPr>
      <t>臺灣省</t>
    </r>
  </si>
  <si>
    <r>
      <t>Source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The data are prepared by the local governments and compiled by the Reforestation and Production Division of F.B.. </t>
    </r>
  </si>
  <si>
    <r>
      <rPr>
        <sz val="12"/>
        <rFont val="標楷體"/>
        <family val="4"/>
      </rPr>
      <t>無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林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木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地</t>
    </r>
  </si>
  <si>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計</t>
    </r>
  </si>
  <si>
    <r>
      <t xml:space="preserve">    </t>
    </r>
    <r>
      <rPr>
        <sz val="11"/>
        <rFont val="標楷體"/>
        <family val="4"/>
      </rPr>
      <t>民國</t>
    </r>
    <r>
      <rPr>
        <sz val="10.5"/>
        <rFont val="Times New Roman"/>
        <family val="1"/>
      </rPr>
      <t>109</t>
    </r>
    <r>
      <rPr>
        <sz val="10.5"/>
        <rFont val="標楷體"/>
        <family val="4"/>
      </rPr>
      <t>年底</t>
    </r>
  </si>
  <si>
    <r>
      <t xml:space="preserve">                         End of  2020</t>
    </r>
    <r>
      <rPr>
        <sz val="10"/>
        <rFont val="細明體"/>
        <family val="3"/>
      </rPr>
      <t>　　　　　　　　　　　　　　　</t>
    </r>
    <r>
      <rPr>
        <sz val="9"/>
        <rFont val="Times New Roman"/>
        <family val="1"/>
      </rPr>
      <t>Unit : ha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</si>
</sst>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0.00;\-#,##0.00"/>
    <numFmt numFmtId="177" formatCode="_-* #\ ##0.00_-;\-* #\ ##0.00_-;_-* &quot;-&quot;??_-;_-@_-"/>
  </numFmts>
  <fonts count="27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b/>
      <sz val="10"/>
      <name val="Times New Roman"/>
      <family val="1"/>
    </font>
    <font>
      <sz val="8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1"/>
      <name val="標楷體"/>
      <family val="4"/>
    </font>
    <font>
      <sz val="10"/>
      <name val="Times New Roman"/>
      <family val="1"/>
    </font>
    <font>
      <sz val="8"/>
      <name val="細明體"/>
      <family val="3"/>
    </font>
    <font>
      <sz val="10.5"/>
      <name val="Times New Roman"/>
      <family val="1"/>
    </font>
    <font>
      <sz val="10.5"/>
      <name val="標楷體"/>
      <family val="4"/>
    </font>
    <font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細明體"/>
      <family val="3"/>
    </font>
    <font>
      <sz val="7"/>
      <name val="Times New Roman"/>
      <family val="1"/>
    </font>
    <font>
      <sz val="7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8" fillId="0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justify" vertical="center" wrapText="1"/>
      <protection locked="0"/>
    </xf>
    <xf numFmtId="177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4" xfId="0" applyFont="1" applyFill="1" applyBorder="1" applyAlignment="1" applyProtection="1">
      <alignment horizontal="justify" vertical="center" wrapText="1"/>
      <protection locked="0"/>
    </xf>
    <xf numFmtId="0" fontId="4" fillId="0" borderId="4" xfId="0" applyFont="1" applyFill="1" applyBorder="1" applyAlignment="1" applyProtection="1">
      <alignment horizontal="justify" vertical="center" wrapText="1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7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176" fontId="17" fillId="0" borderId="0" xfId="0" applyNumberFormat="1" applyFont="1" applyFill="1" applyAlignment="1" applyProtection="1">
      <alignment horizontal="right" vertical="center" wrapText="1"/>
      <protection locked="0"/>
    </xf>
    <xf numFmtId="177" fontId="17" fillId="0" borderId="0" xfId="0" applyNumberFormat="1" applyFont="1" applyFill="1" applyAlignment="1" applyProtection="1">
      <alignment horizontal="right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distributed" vertical="center" wrapText="1"/>
      <protection locked="0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176" fontId="10" fillId="0" borderId="8" xfId="0" applyNumberFormat="1" applyFont="1" applyFill="1" applyBorder="1" applyAlignment="1" applyProtection="1">
      <alignment horizontal="right" vertical="center" wrapText="1"/>
      <protection/>
    </xf>
    <xf numFmtId="176" fontId="10" fillId="0" borderId="0" xfId="0" applyNumberFormat="1" applyFont="1" applyFill="1" applyAlignment="1" applyProtection="1">
      <alignment horizontal="right" vertical="center" wrapText="1"/>
      <protection/>
    </xf>
    <xf numFmtId="176" fontId="17" fillId="0" borderId="8" xfId="0" applyNumberFormat="1" applyFont="1" applyFill="1" applyBorder="1" applyAlignment="1" applyProtection="1">
      <alignment horizontal="right" vertical="center" wrapText="1"/>
      <protection/>
    </xf>
    <xf numFmtId="176" fontId="17" fillId="0" borderId="0" xfId="0" applyNumberFormat="1" applyFont="1" applyFill="1" applyAlignment="1" applyProtection="1">
      <alignment horizontal="right" vertical="center" wrapText="1"/>
      <protection/>
    </xf>
    <xf numFmtId="176" fontId="10" fillId="0" borderId="0" xfId="0" applyNumberFormat="1" applyFont="1" applyFill="1" applyBorder="1" applyAlignment="1" applyProtection="1">
      <alignment horizontal="right" vertical="center" wrapText="1"/>
      <protection/>
    </xf>
    <xf numFmtId="177" fontId="10" fillId="0" borderId="0" xfId="0" applyNumberFormat="1" applyFont="1" applyFill="1" applyAlignment="1" applyProtection="1">
      <alignment horizontal="right" vertical="center" wrapText="1"/>
      <protection/>
    </xf>
    <xf numFmtId="177" fontId="17" fillId="0" borderId="0" xfId="0" applyNumberFormat="1" applyFont="1" applyFill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horizontal="distributed" vertical="center" wrapText="1"/>
      <protection locked="0"/>
    </xf>
    <xf numFmtId="0" fontId="12" fillId="0" borderId="0" xfId="0" applyFont="1" applyFill="1" applyAlignment="1" applyProtection="1">
      <alignment horizontal="distributed" vertical="center" wrapText="1"/>
      <protection locked="0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justify" vertical="center"/>
      <protection locked="0"/>
    </xf>
    <xf numFmtId="0" fontId="12" fillId="0" borderId="1" xfId="0" applyFont="1" applyFill="1" applyBorder="1" applyAlignment="1" applyProtection="1">
      <alignment horizontal="justify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85" zoomScaleSheetLayoutView="85" workbookViewId="0" topLeftCell="A1">
      <selection activeCell="M28" sqref="M28"/>
    </sheetView>
  </sheetViews>
  <sheetFormatPr defaultColWidth="9.00390625" defaultRowHeight="16.5"/>
  <cols>
    <col min="1" max="3" width="2.125" style="3" customWidth="1"/>
    <col min="4" max="4" width="15.125" style="3" customWidth="1"/>
    <col min="5" max="5" width="12.625" style="3" customWidth="1"/>
    <col min="6" max="7" width="22.50390625" style="3" customWidth="1"/>
    <col min="8" max="8" width="39.50390625" style="3" customWidth="1"/>
    <col min="9" max="9" width="32.50390625" style="3" bestFit="1" customWidth="1"/>
    <col min="10" max="10" width="7.75390625" style="3" customWidth="1"/>
    <col min="11" max="16384" width="9.00390625" style="3" customWidth="1"/>
  </cols>
  <sheetData>
    <row r="1" spans="1:9" ht="10.5" customHeight="1">
      <c r="A1" s="2" t="s">
        <v>31</v>
      </c>
      <c r="B1" s="2"/>
      <c r="C1" s="2"/>
      <c r="D1" s="2"/>
      <c r="H1" s="23"/>
      <c r="I1" s="4" t="s">
        <v>33</v>
      </c>
    </row>
    <row r="2" ht="10.5" customHeight="1"/>
    <row r="3" spans="1:9" ht="20.85" customHeight="1">
      <c r="A3" s="44" t="s">
        <v>34</v>
      </c>
      <c r="B3" s="44"/>
      <c r="C3" s="44"/>
      <c r="D3" s="44"/>
      <c r="E3" s="44"/>
      <c r="F3" s="44"/>
      <c r="G3" s="44"/>
      <c r="H3" s="43" t="s">
        <v>32</v>
      </c>
      <c r="I3" s="43"/>
    </row>
    <row r="4" spans="1:9" ht="5.1" customHeight="1">
      <c r="A4" s="44"/>
      <c r="B4" s="44"/>
      <c r="C4" s="44"/>
      <c r="D4" s="44"/>
      <c r="E4" s="44"/>
      <c r="F4" s="44"/>
      <c r="G4" s="44"/>
      <c r="H4" s="23"/>
      <c r="I4" s="23"/>
    </row>
    <row r="5" spans="8:9" ht="4.5" customHeight="1">
      <c r="H5" s="43"/>
      <c r="I5" s="43"/>
    </row>
    <row r="6" spans="8:9" ht="18.75" customHeight="1">
      <c r="H6" s="23"/>
      <c r="I6" s="23"/>
    </row>
    <row r="7" spans="1:9" ht="16.5" customHeight="1">
      <c r="A7" s="46" t="s">
        <v>40</v>
      </c>
      <c r="B7" s="47"/>
      <c r="C7" s="47"/>
      <c r="D7" s="47"/>
      <c r="E7" s="1"/>
      <c r="F7" s="1" t="s">
        <v>71</v>
      </c>
      <c r="G7" s="5"/>
      <c r="H7" s="45" t="s">
        <v>72</v>
      </c>
      <c r="I7" s="45"/>
    </row>
    <row r="8" spans="1:9" ht="27" customHeight="1">
      <c r="A8" s="39" t="s">
        <v>41</v>
      </c>
      <c r="B8" s="39"/>
      <c r="C8" s="39"/>
      <c r="D8" s="39"/>
      <c r="E8" s="40"/>
      <c r="F8" s="6" t="s">
        <v>70</v>
      </c>
      <c r="G8" s="27" t="s">
        <v>42</v>
      </c>
      <c r="H8" s="27" t="s">
        <v>43</v>
      </c>
      <c r="I8" s="26" t="s">
        <v>69</v>
      </c>
    </row>
    <row r="9" spans="1:9" ht="25.5" customHeight="1">
      <c r="A9" s="41" t="s">
        <v>21</v>
      </c>
      <c r="B9" s="41"/>
      <c r="C9" s="41"/>
      <c r="D9" s="41"/>
      <c r="E9" s="42"/>
      <c r="F9" s="7" t="s">
        <v>0</v>
      </c>
      <c r="G9" s="8" t="s">
        <v>1</v>
      </c>
      <c r="H9" s="8" t="s">
        <v>2</v>
      </c>
      <c r="I9" s="9" t="s">
        <v>3</v>
      </c>
    </row>
    <row r="10" spans="1:9" ht="6" customHeight="1">
      <c r="A10" s="10"/>
      <c r="B10" s="10"/>
      <c r="C10" s="10"/>
      <c r="D10" s="10"/>
      <c r="E10" s="11"/>
      <c r="F10" s="12"/>
      <c r="G10" s="12"/>
      <c r="H10" s="12"/>
      <c r="I10" s="12"/>
    </row>
    <row r="11" spans="1:9" ht="19.5" customHeight="1">
      <c r="A11" s="35" t="s">
        <v>44</v>
      </c>
      <c r="B11" s="36"/>
      <c r="C11" s="36"/>
      <c r="D11" s="36"/>
      <c r="E11" s="13" t="s">
        <v>4</v>
      </c>
      <c r="F11" s="28">
        <f>F12+F34</f>
        <v>405491.5485600001</v>
      </c>
      <c r="G11" s="29">
        <f>G12+G34</f>
        <v>99.99999999999999</v>
      </c>
      <c r="H11" s="29">
        <f>H12+H34</f>
        <v>377521.3683600001</v>
      </c>
      <c r="I11" s="29">
        <f>I12+I34</f>
        <v>27970.1802</v>
      </c>
    </row>
    <row r="12" spans="1:9" ht="19.5" customHeight="1">
      <c r="A12" s="24"/>
      <c r="B12" s="35" t="s">
        <v>35</v>
      </c>
      <c r="C12" s="36"/>
      <c r="D12" s="36"/>
      <c r="E12" s="13" t="s">
        <v>25</v>
      </c>
      <c r="F12" s="28">
        <f>SUM(F13:F19)</f>
        <v>399269.7285600001</v>
      </c>
      <c r="G12" s="29">
        <f>SUM(G13:G19)</f>
        <v>98.46561043698807</v>
      </c>
      <c r="H12" s="29">
        <f>SUM(H13:H19)</f>
        <v>371299.5483600001</v>
      </c>
      <c r="I12" s="29">
        <f>SUM(I13:I19)</f>
        <v>27970.1802</v>
      </c>
    </row>
    <row r="13" spans="1:9" ht="19.5" customHeight="1">
      <c r="A13" s="25"/>
      <c r="B13" s="25"/>
      <c r="C13" s="37" t="s">
        <v>45</v>
      </c>
      <c r="D13" s="36"/>
      <c r="E13" s="14" t="s">
        <v>27</v>
      </c>
      <c r="F13" s="30">
        <f>SUM(H13,I13)</f>
        <v>57048.17</v>
      </c>
      <c r="G13" s="31">
        <f aca="true" t="shared" si="0" ref="G13:G18">F13/$F$11*100</f>
        <v>14.068892484342038</v>
      </c>
      <c r="H13" s="21">
        <v>44423.51</v>
      </c>
      <c r="I13" s="21">
        <v>12624.66</v>
      </c>
    </row>
    <row r="14" spans="1:9" ht="19.5" customHeight="1">
      <c r="A14" s="25"/>
      <c r="B14" s="25"/>
      <c r="C14" s="37" t="s">
        <v>46</v>
      </c>
      <c r="D14" s="36"/>
      <c r="E14" s="14" t="s">
        <v>29</v>
      </c>
      <c r="F14" s="30">
        <f aca="true" t="shared" si="1" ref="F14:F18">SUM(H14,I14)</f>
        <v>2778.68</v>
      </c>
      <c r="G14" s="31">
        <f t="shared" si="0"/>
        <v>0.6852621244185665</v>
      </c>
      <c r="H14" s="21">
        <v>2778.68</v>
      </c>
      <c r="I14" s="22">
        <v>0</v>
      </c>
    </row>
    <row r="15" spans="1:9" ht="19.5" customHeight="1">
      <c r="A15" s="25"/>
      <c r="B15" s="25"/>
      <c r="C15" s="37" t="s">
        <v>47</v>
      </c>
      <c r="D15" s="36"/>
      <c r="E15" s="14" t="s">
        <v>30</v>
      </c>
      <c r="F15" s="30">
        <f t="shared" si="1"/>
        <v>6784.5</v>
      </c>
      <c r="G15" s="31">
        <f t="shared" si="0"/>
        <v>1.6731544773481526</v>
      </c>
      <c r="H15" s="21">
        <v>6784.5</v>
      </c>
      <c r="I15" s="22">
        <v>0</v>
      </c>
    </row>
    <row r="16" spans="1:9" ht="19.5" customHeight="1">
      <c r="A16" s="25"/>
      <c r="B16" s="25"/>
      <c r="C16" s="37" t="s">
        <v>48</v>
      </c>
      <c r="D16" s="36"/>
      <c r="E16" s="14" t="s">
        <v>18</v>
      </c>
      <c r="F16" s="30">
        <f t="shared" si="1"/>
        <v>10510.42</v>
      </c>
      <c r="G16" s="31">
        <f t="shared" si="0"/>
        <v>2.592019497650464</v>
      </c>
      <c r="H16" s="21">
        <v>10510.42</v>
      </c>
      <c r="I16" s="22">
        <v>0</v>
      </c>
    </row>
    <row r="17" spans="1:9" ht="19.5" customHeight="1">
      <c r="A17" s="25"/>
      <c r="B17" s="25"/>
      <c r="C17" s="37" t="s">
        <v>49</v>
      </c>
      <c r="D17" s="36"/>
      <c r="E17" s="14" t="s">
        <v>20</v>
      </c>
      <c r="F17" s="30">
        <f t="shared" si="1"/>
        <v>23537.19</v>
      </c>
      <c r="G17" s="31">
        <f t="shared" si="0"/>
        <v>5.804606799719089</v>
      </c>
      <c r="H17" s="21">
        <v>16243.41</v>
      </c>
      <c r="I17" s="21">
        <v>7293.78</v>
      </c>
    </row>
    <row r="18" spans="1:9" ht="19.5" customHeight="1">
      <c r="A18" s="25"/>
      <c r="B18" s="25"/>
      <c r="C18" s="37" t="s">
        <v>50</v>
      </c>
      <c r="D18" s="36"/>
      <c r="E18" s="14" t="s">
        <v>5</v>
      </c>
      <c r="F18" s="30">
        <f t="shared" si="1"/>
        <v>7650.55</v>
      </c>
      <c r="G18" s="31">
        <f t="shared" si="0"/>
        <v>1.8867347610989622</v>
      </c>
      <c r="H18" s="21">
        <v>7650.55</v>
      </c>
      <c r="I18" s="22">
        <v>0</v>
      </c>
    </row>
    <row r="19" spans="1:9" s="15" customFormat="1" ht="19.5" customHeight="1">
      <c r="A19" s="24"/>
      <c r="B19" s="24"/>
      <c r="C19" s="35" t="s">
        <v>67</v>
      </c>
      <c r="D19" s="38"/>
      <c r="E19" s="13" t="s">
        <v>28</v>
      </c>
      <c r="F19" s="28">
        <f>SUM(F20:F33)</f>
        <v>290960.21856000007</v>
      </c>
      <c r="G19" s="32">
        <f>SUM(G20:G33)</f>
        <v>71.75494029241081</v>
      </c>
      <c r="H19" s="29">
        <f>SUM(H20:H33)</f>
        <v>282908.47836000007</v>
      </c>
      <c r="I19" s="29">
        <f>SUM(I20:I33)</f>
        <v>8051.7402</v>
      </c>
    </row>
    <row r="20" spans="1:9" ht="19.5" customHeight="1">
      <c r="A20" s="25"/>
      <c r="B20" s="25"/>
      <c r="C20" s="25"/>
      <c r="D20" s="25" t="s">
        <v>51</v>
      </c>
      <c r="E20" s="14" t="s">
        <v>6</v>
      </c>
      <c r="F20" s="30">
        <f aca="true" t="shared" si="2" ref="F20:F33">SUM(H20,I20)</f>
        <v>4535.74</v>
      </c>
      <c r="G20" s="31">
        <f aca="true" t="shared" si="3" ref="G20:G33">F20/$F$11*100</f>
        <v>1.118578183961546</v>
      </c>
      <c r="H20" s="21">
        <v>3645.06</v>
      </c>
      <c r="I20" s="21">
        <v>890.68</v>
      </c>
    </row>
    <row r="21" spans="1:9" ht="19.5" customHeight="1">
      <c r="A21" s="25"/>
      <c r="B21" s="25"/>
      <c r="C21" s="25"/>
      <c r="D21" s="25" t="s">
        <v>52</v>
      </c>
      <c r="E21" s="14" t="s">
        <v>7</v>
      </c>
      <c r="F21" s="30">
        <f t="shared" si="2"/>
        <v>30104.36</v>
      </c>
      <c r="G21" s="31">
        <f t="shared" si="3"/>
        <v>7.42416459896833</v>
      </c>
      <c r="H21" s="21">
        <v>29181.28</v>
      </c>
      <c r="I21" s="21">
        <v>923.08</v>
      </c>
    </row>
    <row r="22" spans="1:9" ht="19.5" customHeight="1">
      <c r="A22" s="25"/>
      <c r="B22" s="25"/>
      <c r="C22" s="25"/>
      <c r="D22" s="25" t="s">
        <v>53</v>
      </c>
      <c r="E22" s="14" t="s">
        <v>8</v>
      </c>
      <c r="F22" s="30">
        <f t="shared" si="2"/>
        <v>39423.53</v>
      </c>
      <c r="G22" s="31">
        <f t="shared" si="3"/>
        <v>9.722404854059874</v>
      </c>
      <c r="H22" s="21">
        <v>37267.5198</v>
      </c>
      <c r="I22" s="21">
        <v>2156.0102</v>
      </c>
    </row>
    <row r="23" spans="1:9" ht="19.5" customHeight="1">
      <c r="A23" s="25"/>
      <c r="B23" s="25"/>
      <c r="C23" s="25"/>
      <c r="D23" s="25" t="s">
        <v>54</v>
      </c>
      <c r="E23" s="14" t="s">
        <v>9</v>
      </c>
      <c r="F23" s="30">
        <f t="shared" si="2"/>
        <v>1366.28</v>
      </c>
      <c r="G23" s="31">
        <f t="shared" si="3"/>
        <v>0.3369441372704302</v>
      </c>
      <c r="H23" s="21">
        <v>1366.28</v>
      </c>
      <c r="I23" s="22">
        <v>0</v>
      </c>
    </row>
    <row r="24" spans="1:9" ht="19.5" customHeight="1">
      <c r="A24" s="25"/>
      <c r="B24" s="25"/>
      <c r="C24" s="25"/>
      <c r="D24" s="25" t="s">
        <v>55</v>
      </c>
      <c r="E24" s="14" t="s">
        <v>10</v>
      </c>
      <c r="F24" s="30">
        <f t="shared" si="2"/>
        <v>18404.19</v>
      </c>
      <c r="G24" s="31">
        <f t="shared" si="3"/>
        <v>4.538735780155663</v>
      </c>
      <c r="H24" s="21">
        <v>18404.19</v>
      </c>
      <c r="I24" s="22">
        <v>0</v>
      </c>
    </row>
    <row r="25" spans="1:9" ht="19.5" customHeight="1">
      <c r="A25" s="25"/>
      <c r="B25" s="25"/>
      <c r="C25" s="25"/>
      <c r="D25" s="25" t="s">
        <v>56</v>
      </c>
      <c r="E25" s="14" t="s">
        <v>11</v>
      </c>
      <c r="F25" s="30">
        <f t="shared" si="2"/>
        <v>4672.29</v>
      </c>
      <c r="G25" s="31">
        <f t="shared" si="3"/>
        <v>1.1522533617759598</v>
      </c>
      <c r="H25" s="21">
        <v>4672.29</v>
      </c>
      <c r="I25" s="22">
        <v>0</v>
      </c>
    </row>
    <row r="26" spans="1:9" ht="19.5" customHeight="1">
      <c r="A26" s="25"/>
      <c r="B26" s="25"/>
      <c r="C26" s="25"/>
      <c r="D26" s="25" t="s">
        <v>57</v>
      </c>
      <c r="E26" s="14" t="s">
        <v>12</v>
      </c>
      <c r="F26" s="30">
        <f t="shared" si="2"/>
        <v>39750</v>
      </c>
      <c r="G26" s="31">
        <f t="shared" si="3"/>
        <v>9.80291701298387</v>
      </c>
      <c r="H26" s="21">
        <v>35668.03</v>
      </c>
      <c r="I26" s="21">
        <v>4081.97</v>
      </c>
    </row>
    <row r="27" spans="1:9" ht="19.5" customHeight="1">
      <c r="A27" s="25"/>
      <c r="B27" s="25"/>
      <c r="C27" s="25"/>
      <c r="D27" s="25" t="s">
        <v>58</v>
      </c>
      <c r="E27" s="14" t="s">
        <v>13</v>
      </c>
      <c r="F27" s="30">
        <f t="shared" si="2"/>
        <v>106463.12</v>
      </c>
      <c r="G27" s="31">
        <f t="shared" si="3"/>
        <v>26.25532403278851</v>
      </c>
      <c r="H27" s="21">
        <v>106463.12</v>
      </c>
      <c r="I27" s="22">
        <v>0</v>
      </c>
    </row>
    <row r="28" spans="1:9" ht="19.5" customHeight="1">
      <c r="A28" s="25"/>
      <c r="B28" s="25"/>
      <c r="C28" s="25"/>
      <c r="D28" s="25" t="s">
        <v>59</v>
      </c>
      <c r="E28" s="14" t="s">
        <v>14</v>
      </c>
      <c r="F28" s="30">
        <f t="shared" si="2"/>
        <v>20202.40856</v>
      </c>
      <c r="G28" s="31">
        <f t="shared" si="3"/>
        <v>4.982202127699999</v>
      </c>
      <c r="H28" s="21">
        <v>20202.40856</v>
      </c>
      <c r="I28" s="22">
        <v>0</v>
      </c>
    </row>
    <row r="29" spans="1:9" ht="19.5" customHeight="1">
      <c r="A29" s="25"/>
      <c r="B29" s="25"/>
      <c r="C29" s="25"/>
      <c r="D29" s="25" t="s">
        <v>60</v>
      </c>
      <c r="E29" s="14" t="s">
        <v>22</v>
      </c>
      <c r="F29" s="30">
        <f t="shared" si="2"/>
        <v>21770.88</v>
      </c>
      <c r="G29" s="31">
        <f t="shared" si="3"/>
        <v>5.369009558229693</v>
      </c>
      <c r="H29" s="21">
        <v>21770.88</v>
      </c>
      <c r="I29" s="22">
        <v>0</v>
      </c>
    </row>
    <row r="30" spans="1:9" ht="19.5" customHeight="1">
      <c r="A30" s="25"/>
      <c r="B30" s="25"/>
      <c r="C30" s="25"/>
      <c r="D30" s="25" t="s">
        <v>61</v>
      </c>
      <c r="E30" s="14" t="s">
        <v>15</v>
      </c>
      <c r="F30" s="30">
        <f t="shared" si="2"/>
        <v>1521.83</v>
      </c>
      <c r="G30" s="31">
        <f t="shared" si="3"/>
        <v>0.3753049861099181</v>
      </c>
      <c r="H30" s="21">
        <v>1521.83</v>
      </c>
      <c r="I30" s="22">
        <v>0</v>
      </c>
    </row>
    <row r="31" spans="1:9" ht="19.5" customHeight="1">
      <c r="A31" s="25"/>
      <c r="B31" s="25"/>
      <c r="C31" s="25"/>
      <c r="D31" s="25" t="s">
        <v>62</v>
      </c>
      <c r="E31" s="14" t="s">
        <v>16</v>
      </c>
      <c r="F31" s="30">
        <f t="shared" si="2"/>
        <v>2417.11</v>
      </c>
      <c r="G31" s="31">
        <f t="shared" si="3"/>
        <v>0.5960938048114074</v>
      </c>
      <c r="H31" s="21">
        <v>2417.11</v>
      </c>
      <c r="I31" s="22">
        <v>0</v>
      </c>
    </row>
    <row r="32" spans="1:9" ht="19.5" customHeight="1">
      <c r="A32" s="25"/>
      <c r="B32" s="25"/>
      <c r="C32" s="25"/>
      <c r="D32" s="25" t="s">
        <v>63</v>
      </c>
      <c r="E32" s="14" t="s">
        <v>17</v>
      </c>
      <c r="F32" s="30">
        <f t="shared" si="2"/>
        <v>148.27</v>
      </c>
      <c r="G32" s="31">
        <f t="shared" si="3"/>
        <v>0.036565496994091035</v>
      </c>
      <c r="H32" s="21">
        <v>148.27</v>
      </c>
      <c r="I32" s="22">
        <v>0</v>
      </c>
    </row>
    <row r="33" spans="1:9" ht="19.5" customHeight="1">
      <c r="A33" s="25"/>
      <c r="B33" s="25"/>
      <c r="C33" s="25"/>
      <c r="D33" s="25" t="s">
        <v>64</v>
      </c>
      <c r="E33" s="14" t="s">
        <v>19</v>
      </c>
      <c r="F33" s="30">
        <f t="shared" si="2"/>
        <v>180.21</v>
      </c>
      <c r="G33" s="31">
        <f t="shared" si="3"/>
        <v>0.04444235660150499</v>
      </c>
      <c r="H33" s="21">
        <v>180.21</v>
      </c>
      <c r="I33" s="22">
        <v>0</v>
      </c>
    </row>
    <row r="34" spans="1:9" ht="21" customHeight="1">
      <c r="A34" s="24"/>
      <c r="B34" s="35" t="s">
        <v>36</v>
      </c>
      <c r="C34" s="36"/>
      <c r="D34" s="36"/>
      <c r="E34" s="13" t="s">
        <v>26</v>
      </c>
      <c r="F34" s="28">
        <f>SUM(F35:F36)</f>
        <v>6221.82</v>
      </c>
      <c r="G34" s="32">
        <f>SUM(G35:G36)</f>
        <v>1.5343895630119069</v>
      </c>
      <c r="H34" s="29">
        <f>SUM(H35:H36)</f>
        <v>6221.82</v>
      </c>
      <c r="I34" s="33">
        <f>SUM(I35:I36)</f>
        <v>0</v>
      </c>
    </row>
    <row r="35" spans="1:9" ht="23.1" customHeight="1">
      <c r="A35" s="25"/>
      <c r="B35" s="25"/>
      <c r="C35" s="37" t="s">
        <v>65</v>
      </c>
      <c r="D35" s="36"/>
      <c r="E35" s="14" t="s">
        <v>23</v>
      </c>
      <c r="F35" s="30">
        <f>SUM(H35,I35)</f>
        <v>6221.82</v>
      </c>
      <c r="G35" s="31">
        <f>F35/$F$11*100</f>
        <v>1.5343895630119069</v>
      </c>
      <c r="H35" s="21">
        <v>6221.82</v>
      </c>
      <c r="I35" s="22">
        <v>0</v>
      </c>
    </row>
    <row r="36" spans="1:9" ht="24" customHeight="1">
      <c r="A36" s="25"/>
      <c r="B36" s="25"/>
      <c r="C36" s="37" t="s">
        <v>66</v>
      </c>
      <c r="D36" s="36"/>
      <c r="E36" s="14" t="s">
        <v>24</v>
      </c>
      <c r="F36" s="34">
        <f>SUM(H36,I36)</f>
        <v>0</v>
      </c>
      <c r="G36" s="34">
        <f aca="true" t="shared" si="4" ref="G36">F36/$F$11*100</f>
        <v>0</v>
      </c>
      <c r="H36" s="22">
        <v>0</v>
      </c>
      <c r="I36" s="22">
        <v>0</v>
      </c>
    </row>
    <row r="37" spans="1:9" ht="6" customHeight="1">
      <c r="A37" s="16"/>
      <c r="B37" s="16"/>
      <c r="C37" s="16"/>
      <c r="D37" s="16"/>
      <c r="E37" s="17"/>
      <c r="F37" s="16"/>
      <c r="G37" s="16"/>
      <c r="H37" s="16"/>
      <c r="I37" s="16"/>
    </row>
    <row r="38" spans="1:9" ht="11.25" customHeight="1">
      <c r="A38" s="18" t="s">
        <v>37</v>
      </c>
      <c r="B38" s="18"/>
      <c r="C38" s="18"/>
      <c r="D38" s="18"/>
      <c r="E38" s="19"/>
      <c r="F38" s="19"/>
      <c r="G38" s="19"/>
      <c r="H38" s="20" t="s">
        <v>68</v>
      </c>
      <c r="I38" s="19"/>
    </row>
    <row r="39" spans="1:9" ht="12" customHeight="1">
      <c r="A39" s="18" t="s">
        <v>38</v>
      </c>
      <c r="B39" s="18"/>
      <c r="C39" s="18"/>
      <c r="D39" s="18"/>
      <c r="E39" s="19"/>
      <c r="F39" s="19"/>
      <c r="G39" s="19"/>
      <c r="H39" s="18" t="s">
        <v>39</v>
      </c>
      <c r="I39" s="19"/>
    </row>
  </sheetData>
  <mergeCells count="19">
    <mergeCell ref="H3:I3"/>
    <mergeCell ref="A3:G4"/>
    <mergeCell ref="H7:I7"/>
    <mergeCell ref="H5:I5"/>
    <mergeCell ref="A11:D11"/>
    <mergeCell ref="A7:D7"/>
    <mergeCell ref="B12:D12"/>
    <mergeCell ref="C13:D13"/>
    <mergeCell ref="C14:D14"/>
    <mergeCell ref="A8:E8"/>
    <mergeCell ref="A9:E9"/>
    <mergeCell ref="B34:D34"/>
    <mergeCell ref="C35:D35"/>
    <mergeCell ref="C36:D36"/>
    <mergeCell ref="C15:D15"/>
    <mergeCell ref="C16:D16"/>
    <mergeCell ref="C17:D17"/>
    <mergeCell ref="C18:D18"/>
    <mergeCell ref="C19:D19"/>
  </mergeCells>
  <printOptions/>
  <pageMargins left="1.0236220472440944" right="1.0236220472440944" top="0.7874015748031497" bottom="1.535433070866142" header="0" footer="0"/>
  <pageSetup horizontalDpi="600" verticalDpi="600" orientation="portrait" pageOrder="overThenDown" paperSize="9" r:id="rId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王郁瑄</cp:lastModifiedBy>
  <cp:lastPrinted>2020-08-05T06:27:22Z</cp:lastPrinted>
  <dcterms:created xsi:type="dcterms:W3CDTF">2007-03-09T09:19:17Z</dcterms:created>
  <dcterms:modified xsi:type="dcterms:W3CDTF">2021-07-13T01:51:40Z</dcterms:modified>
  <cp:category/>
  <cp:version/>
  <cp:contentType/>
  <cp:contentStatus/>
</cp:coreProperties>
</file>