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" windowWidth="14400" windowHeight="13110" activeTab="0"/>
  </bookViews>
  <sheets>
    <sheet name="表15 " sheetId="1" r:id="rId1"/>
    <sheet name="表15 (完)" sheetId="2" r:id="rId2"/>
  </sheets>
  <definedNames/>
  <calcPr fullCalcOnLoad="1"/>
</workbook>
</file>

<file path=xl/sharedStrings.xml><?xml version="1.0" encoding="utf-8"?>
<sst xmlns="http://schemas.openxmlformats.org/spreadsheetml/2006/main" count="235" uniqueCount="128">
  <si>
    <t>Area</t>
  </si>
  <si>
    <t>Grand Total</t>
  </si>
  <si>
    <t>(2006)</t>
  </si>
  <si>
    <t>Total</t>
  </si>
  <si>
    <t>Bamboo</t>
  </si>
  <si>
    <t>Flood Control Forest</t>
  </si>
  <si>
    <t>Quantity</t>
  </si>
  <si>
    <t>Trees</t>
  </si>
  <si>
    <t>1st Season</t>
  </si>
  <si>
    <t>2nd Season</t>
  </si>
  <si>
    <t>By Use</t>
  </si>
  <si>
    <t>Protection Forest</t>
  </si>
  <si>
    <t>Coastal Wind Break Forest</t>
  </si>
  <si>
    <t>Farm Land Wind Break Forest</t>
  </si>
  <si>
    <t>Provincial Roadside Tree</t>
  </si>
  <si>
    <t>Prefectural Roadside Tree</t>
  </si>
  <si>
    <t>Commercial</t>
  </si>
  <si>
    <t>Forest</t>
  </si>
  <si>
    <t>Public &amp; Private Forest</t>
  </si>
  <si>
    <t>Reserved Land Forest</t>
  </si>
  <si>
    <t>Leased Land Forest</t>
  </si>
  <si>
    <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公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路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行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道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樹</t>
    </r>
  </si>
  <si>
    <t>Commercial Forest</t>
  </si>
  <si>
    <t>3rd Season</t>
  </si>
  <si>
    <t>4th Season</t>
  </si>
  <si>
    <t>(2011)</t>
  </si>
  <si>
    <t>Table 15     Reforestation</t>
  </si>
  <si>
    <t>Table 15     Reforestation (Concluded)</t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</si>
  <si>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45</t>
    </r>
  </si>
  <si>
    <r>
      <rPr>
        <sz val="13"/>
        <rFont val="標楷體"/>
        <family val="4"/>
      </rPr>
      <t>按性質分</t>
    </r>
  </si>
  <si>
    <r>
      <rPr>
        <sz val="9"/>
        <rFont val="標楷體"/>
        <family val="4"/>
      </rPr>
      <t>保　　　安　　　林</t>
    </r>
  </si>
  <si>
    <r>
      <t xml:space="preserve">  </t>
    </r>
    <r>
      <rPr>
        <sz val="9"/>
        <rFont val="標楷體"/>
        <family val="4"/>
      </rPr>
      <t>經</t>
    </r>
    <r>
      <rPr>
        <sz val="9"/>
        <rFont val="Times New Roman"/>
        <family val="1"/>
      </rPr>
      <t xml:space="preserve">                      </t>
    </r>
    <r>
      <rPr>
        <sz val="9"/>
        <rFont val="標楷體"/>
        <family val="4"/>
      </rPr>
      <t>濟</t>
    </r>
    <r>
      <rPr>
        <sz val="9"/>
        <rFont val="Times New Roman"/>
        <family val="1"/>
      </rPr>
      <t xml:space="preserve">                      </t>
    </r>
    <r>
      <rPr>
        <sz val="9"/>
        <rFont val="標楷體"/>
        <family val="4"/>
      </rPr>
      <t>林</t>
    </r>
  </si>
  <si>
    <r>
      <rPr>
        <sz val="9"/>
        <rFont val="標楷體"/>
        <family val="4"/>
      </rPr>
      <t>合</t>
    </r>
    <r>
      <rPr>
        <sz val="9"/>
        <rFont val="Times New Roman"/>
        <family val="1"/>
      </rPr>
      <t xml:space="preserve">                                    </t>
    </r>
    <r>
      <rPr>
        <sz val="9"/>
        <rFont val="標楷體"/>
        <family val="4"/>
      </rPr>
      <t>計</t>
    </r>
  </si>
  <si>
    <r>
      <rPr>
        <sz val="9"/>
        <rFont val="標楷體"/>
        <family val="4"/>
      </rPr>
      <t>經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濟</t>
    </r>
  </si>
  <si>
    <r>
      <t xml:space="preserve">              </t>
    </r>
    <r>
      <rPr>
        <sz val="9"/>
        <rFont val="標楷體"/>
        <family val="4"/>
      </rPr>
      <t>林</t>
    </r>
  </si>
  <si>
    <r>
      <rPr>
        <sz val="9"/>
        <rFont val="標楷體"/>
        <family val="4"/>
      </rPr>
      <t>公私有林</t>
    </r>
  </si>
  <si>
    <r>
      <rPr>
        <sz val="9"/>
        <rFont val="標楷體"/>
        <family val="4"/>
      </rPr>
      <t>租地造林</t>
    </r>
  </si>
  <si>
    <r>
      <rPr>
        <sz val="9"/>
        <rFont val="標楷體"/>
        <family val="4"/>
      </rPr>
      <t>面　積</t>
    </r>
  </si>
  <si>
    <r>
      <rPr>
        <sz val="9"/>
        <rFont val="標楷體"/>
        <family val="4"/>
      </rPr>
      <t>數　　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　量</t>
    </r>
  </si>
  <si>
    <r>
      <rPr>
        <sz val="9"/>
        <rFont val="標楷體"/>
        <family val="4"/>
      </rPr>
      <t>林　木</t>
    </r>
  </si>
  <si>
    <r>
      <rPr>
        <sz val="9"/>
        <rFont val="標楷體"/>
        <family val="4"/>
      </rPr>
      <t>竹　類</t>
    </r>
  </si>
  <si>
    <r>
      <rPr>
        <sz val="9"/>
        <rFont val="標楷體"/>
        <family val="4"/>
      </rPr>
      <t>民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國</t>
    </r>
    <r>
      <rPr>
        <sz val="9"/>
        <rFont val="Times New Roman"/>
        <family val="1"/>
      </rPr>
      <t xml:space="preserve">     95     </t>
    </r>
    <r>
      <rPr>
        <sz val="9"/>
        <rFont val="標楷體"/>
        <family val="4"/>
      </rPr>
      <t>年</t>
    </r>
  </si>
  <si>
    <r>
      <rPr>
        <sz val="9"/>
        <rFont val="標楷體"/>
        <family val="4"/>
      </rPr>
      <t>保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留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地</t>
    </r>
  </si>
  <si>
    <r>
      <rPr>
        <b/>
        <sz val="9"/>
        <rFont val="標楷體"/>
        <family val="4"/>
      </rPr>
      <t xml:space="preserve">臺閩地區
</t>
    </r>
    <r>
      <rPr>
        <b/>
        <sz val="9"/>
        <rFont val="Times New Roman"/>
        <family val="1"/>
      </rPr>
      <t>(Taiwan-Fuchien Region)</t>
    </r>
  </si>
  <si>
    <r>
      <rPr>
        <b/>
        <sz val="9"/>
        <rFont val="標楷體"/>
        <family val="4"/>
      </rPr>
      <t xml:space="preserve">臺灣地區
</t>
    </r>
    <r>
      <rPr>
        <b/>
        <sz val="9"/>
        <rFont val="Times New Roman"/>
        <family val="1"/>
      </rPr>
      <t>(Taiwan Region)</t>
    </r>
  </si>
  <si>
    <t>上半年計</t>
  </si>
  <si>
    <t>下半年計</t>
  </si>
  <si>
    <t>第1季</t>
  </si>
  <si>
    <t>第2季</t>
  </si>
  <si>
    <t>第3季</t>
  </si>
  <si>
    <t>第4季</t>
  </si>
  <si>
    <r>
      <rPr>
        <i/>
        <sz val="9"/>
        <rFont val="標楷體"/>
        <family val="4"/>
      </rPr>
      <t>上半年計</t>
    </r>
  </si>
  <si>
    <r>
      <rPr>
        <i/>
        <sz val="9"/>
        <rFont val="標楷體"/>
        <family val="4"/>
      </rPr>
      <t>下半年計</t>
    </r>
  </si>
  <si>
    <r>
      <t xml:space="preserve"> </t>
    </r>
    <r>
      <rPr>
        <sz val="9"/>
        <rFont val="標楷體"/>
        <family val="4"/>
      </rPr>
      <t>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季</t>
    </r>
  </si>
  <si>
    <r>
      <t xml:space="preserve"> </t>
    </r>
    <r>
      <rPr>
        <sz val="9"/>
        <rFont val="標楷體"/>
        <family val="4"/>
      </rP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季</t>
    </r>
  </si>
  <si>
    <r>
      <t xml:space="preserve"> </t>
    </r>
    <r>
      <rPr>
        <sz val="9"/>
        <rFont val="標楷體"/>
        <family val="4"/>
      </rP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季</t>
    </r>
  </si>
  <si>
    <r>
      <t xml:space="preserve"> </t>
    </r>
    <r>
      <rPr>
        <sz val="9"/>
        <rFont val="標楷體"/>
        <family val="4"/>
      </rP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季</t>
    </r>
  </si>
  <si>
    <t>(Bamboo) Piece,Bush</t>
  </si>
  <si>
    <t xml:space="preserve"> Unit </t>
  </si>
  <si>
    <t xml:space="preserve"> Quantity : (Trees) Stock</t>
  </si>
  <si>
    <t xml:space="preserve"> Area : ha</t>
  </si>
  <si>
    <t xml:space="preserve">   Unit Quantity : (Trees) Stock</t>
  </si>
  <si>
    <t xml:space="preserve">            Area : ha</t>
  </si>
  <si>
    <t>(2017)</t>
  </si>
  <si>
    <t>(2018)</t>
  </si>
  <si>
    <r>
      <t>44</t>
    </r>
    <r>
      <rPr>
        <sz val="8"/>
        <rFont val="標楷體"/>
        <family val="4"/>
      </rPr>
      <t>　造　　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</si>
  <si>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15</t>
    </r>
    <r>
      <rPr>
        <sz val="16"/>
        <rFont val="標楷體"/>
        <family val="4"/>
      </rPr>
      <t>　一般造林面積及數量（續完）</t>
    </r>
  </si>
  <si>
    <r>
      <rPr>
        <sz val="9"/>
        <rFont val="標楷體"/>
        <family val="4"/>
      </rPr>
      <t>　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面積：公頃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</si>
  <si>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數量：（林木）株</t>
    </r>
  </si>
  <si>
    <r>
      <rPr>
        <sz val="9"/>
        <rFont val="標楷體"/>
        <family val="4"/>
      </rPr>
      <t>　　　　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（竹類）支、叢</t>
    </r>
  </si>
  <si>
    <t>按性質分</t>
  </si>
  <si>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 </t>
    </r>
  </si>
  <si>
    <t>Year, Season</t>
  </si>
  <si>
    <t>民國100年</t>
  </si>
  <si>
    <t>民國101年</t>
  </si>
  <si>
    <t>(2012)</t>
  </si>
  <si>
    <t>民國102年</t>
  </si>
  <si>
    <t>(2013)</t>
  </si>
  <si>
    <t>民國103年</t>
  </si>
  <si>
    <t>(2014)</t>
  </si>
  <si>
    <t>民國104年</t>
  </si>
  <si>
    <t>(2015)</t>
  </si>
  <si>
    <t>民國105年</t>
  </si>
  <si>
    <t>(2016)</t>
  </si>
  <si>
    <t>民國106年</t>
  </si>
  <si>
    <t>民國107年</t>
  </si>
  <si>
    <t>(2019)</t>
  </si>
  <si>
    <t>(2020)</t>
  </si>
  <si>
    <r>
      <rPr>
        <b/>
        <sz val="9"/>
        <rFont val="細明體"/>
        <family val="3"/>
      </rPr>
      <t>民國</t>
    </r>
    <r>
      <rPr>
        <b/>
        <sz val="9"/>
        <rFont val="Times New Roman"/>
        <family val="1"/>
      </rPr>
      <t>108</t>
    </r>
    <r>
      <rPr>
        <b/>
        <sz val="9"/>
        <rFont val="細明體"/>
        <family val="3"/>
      </rPr>
      <t>年</t>
    </r>
  </si>
  <si>
    <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</rPr>
      <t>年</t>
    </r>
  </si>
  <si>
    <t>民    國   100   年</t>
  </si>
  <si>
    <t>民    國   101   年</t>
  </si>
  <si>
    <t>民    國   102   年</t>
  </si>
  <si>
    <t>民    國   103   年</t>
  </si>
  <si>
    <t>民    國   104   年</t>
  </si>
  <si>
    <t>民    國   105   年</t>
  </si>
  <si>
    <t>民    國   106   年</t>
  </si>
  <si>
    <t>民    國   107   年</t>
  </si>
  <si>
    <t>民    國   108   年</t>
  </si>
  <si>
    <r>
      <t>42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</si>
  <si>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43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</si>
  <si>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15</t>
    </r>
    <r>
      <rPr>
        <sz val="16"/>
        <color indexed="8"/>
        <rFont val="標楷體"/>
        <family val="4"/>
      </rPr>
      <t>　一般造林面積及數量</t>
    </r>
  </si>
  <si>
    <r>
      <rPr>
        <sz val="9"/>
        <color indexed="8"/>
        <rFont val="標楷體"/>
        <family val="4"/>
      </rPr>
      <t>　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</si>
  <si>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數量：（林木）株</t>
    </r>
  </si>
  <si>
    <r>
      <rPr>
        <sz val="9"/>
        <color indexed="8"/>
        <rFont val="標楷體"/>
        <family val="4"/>
      </rPr>
      <t>　　　　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（竹類）支、叢</t>
    </r>
  </si>
  <si>
    <r>
      <rPr>
        <sz val="9"/>
        <color indexed="8"/>
        <rFont val="標楷體"/>
        <family val="4"/>
      </rPr>
      <t>總　　　　　計</t>
    </r>
  </si>
  <si>
    <r>
      <rPr>
        <sz val="9"/>
        <color indexed="8"/>
        <rFont val="標楷體"/>
        <family val="4"/>
      </rPr>
      <t>保</t>
    </r>
    <r>
      <rPr>
        <sz val="9"/>
        <color indexed="8"/>
        <rFont val="Times New Roman"/>
        <family val="1"/>
      </rPr>
      <t xml:space="preserve">                 </t>
    </r>
    <r>
      <rPr>
        <sz val="9"/>
        <color indexed="8"/>
        <rFont val="標楷體"/>
        <family val="4"/>
      </rPr>
      <t>　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標楷體"/>
        <family val="4"/>
      </rPr>
      <t>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　</t>
    </r>
    <r>
      <rPr>
        <sz val="9"/>
        <color indexed="8"/>
        <rFont val="Times New Roman"/>
        <family val="1"/>
      </rPr>
      <t xml:space="preserve">                     </t>
    </r>
    <r>
      <rPr>
        <sz val="9"/>
        <color indexed="8"/>
        <rFont val="標楷體"/>
        <family val="4"/>
      </rPr>
      <t>林</t>
    </r>
  </si>
  <si>
    <r>
      <rPr>
        <sz val="9"/>
        <color indexed="8"/>
        <rFont val="標楷體"/>
        <family val="4"/>
      </rPr>
      <t>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及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季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別</t>
    </r>
    <r>
      <rPr>
        <sz val="9"/>
        <color indexed="8"/>
        <rFont val="Times New Roman"/>
        <family val="1"/>
      </rPr>
      <t xml:space="preserve">   </t>
    </r>
  </si>
  <si>
    <r>
      <rPr>
        <sz val="9"/>
        <color indexed="8"/>
        <rFont val="標楷體"/>
        <family val="4"/>
      </rPr>
      <t>合　</t>
    </r>
    <r>
      <rPr>
        <sz val="9"/>
        <color indexed="8"/>
        <rFont val="Times New Roman"/>
        <family val="1"/>
      </rPr>
      <t xml:space="preserve">                  </t>
    </r>
    <r>
      <rPr>
        <sz val="9"/>
        <color indexed="8"/>
        <rFont val="標楷體"/>
        <family val="4"/>
      </rPr>
      <t>　計</t>
    </r>
  </si>
  <si>
    <r>
      <rPr>
        <sz val="9"/>
        <color indexed="8"/>
        <rFont val="標楷體"/>
        <family val="4"/>
      </rPr>
      <t>治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標楷體"/>
        <family val="4"/>
      </rPr>
      <t>水</t>
    </r>
    <r>
      <rPr>
        <sz val="9"/>
        <color indexed="8"/>
        <rFont val="Times New Roman"/>
        <family val="1"/>
      </rPr>
      <t xml:space="preserve">           </t>
    </r>
    <r>
      <rPr>
        <sz val="9"/>
        <color indexed="8"/>
        <rFont val="標楷體"/>
        <family val="4"/>
      </rPr>
      <t>林</t>
    </r>
  </si>
  <si>
    <r>
      <rPr>
        <sz val="9"/>
        <color indexed="8"/>
        <rFont val="標楷體"/>
        <family val="4"/>
      </rPr>
      <t>保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安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林</t>
    </r>
  </si>
  <si>
    <r>
      <rPr>
        <sz val="9"/>
        <color indexed="8"/>
        <rFont val="標楷體"/>
        <family val="4"/>
      </rPr>
      <t>海　　岸　　林</t>
    </r>
  </si>
  <si>
    <r>
      <rPr>
        <sz val="9"/>
        <color indexed="8"/>
        <rFont val="標楷體"/>
        <family val="4"/>
      </rPr>
      <t>耕地防風林</t>
    </r>
  </si>
  <si>
    <r>
      <rPr>
        <sz val="9"/>
        <color indexed="8"/>
        <rFont val="標楷體"/>
        <family val="4"/>
      </rPr>
      <t>省公路行道樹</t>
    </r>
  </si>
  <si>
    <r>
      <rPr>
        <sz val="9"/>
        <color indexed="8"/>
        <rFont val="標楷體"/>
        <family val="4"/>
      </rPr>
      <t>面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　積</t>
    </r>
  </si>
  <si>
    <r>
      <rPr>
        <sz val="9"/>
        <color indexed="8"/>
        <rFont val="標楷體"/>
        <family val="4"/>
      </rPr>
      <t>數　　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　量</t>
    </r>
  </si>
  <si>
    <r>
      <rPr>
        <sz val="9"/>
        <color indexed="8"/>
        <rFont val="標楷體"/>
        <family val="4"/>
      </rPr>
      <t>面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積</t>
    </r>
  </si>
  <si>
    <r>
      <rPr>
        <sz val="9"/>
        <color indexed="8"/>
        <rFont val="標楷體"/>
        <family val="4"/>
      </rPr>
      <t>數　　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　量</t>
    </r>
  </si>
  <si>
    <r>
      <rPr>
        <sz val="9"/>
        <color indexed="8"/>
        <rFont val="標楷體"/>
        <family val="4"/>
      </rPr>
      <t>面　積</t>
    </r>
  </si>
  <si>
    <r>
      <rPr>
        <sz val="9"/>
        <color indexed="8"/>
        <rFont val="標楷體"/>
        <family val="4"/>
      </rPr>
      <t>數　　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　量</t>
    </r>
  </si>
  <si>
    <r>
      <rPr>
        <sz val="9"/>
        <color indexed="8"/>
        <rFont val="標楷體"/>
        <family val="4"/>
      </rPr>
      <t>林　木</t>
    </r>
  </si>
  <si>
    <r>
      <rPr>
        <sz val="9"/>
        <color indexed="8"/>
        <rFont val="標楷體"/>
        <family val="4"/>
      </rPr>
      <t>竹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類</t>
    </r>
  </si>
  <si>
    <r>
      <rPr>
        <sz val="9"/>
        <color indexed="8"/>
        <rFont val="標楷體"/>
        <family val="4"/>
      </rPr>
      <t>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類</t>
    </r>
  </si>
  <si>
    <r>
      <rPr>
        <sz val="9"/>
        <color indexed="8"/>
        <rFont val="標楷體"/>
        <family val="4"/>
      </rPr>
      <t>竹　類</t>
    </r>
  </si>
  <si>
    <r>
      <rPr>
        <b/>
        <sz val="9"/>
        <color indexed="8"/>
        <rFont val="標楷體"/>
        <family val="4"/>
      </rPr>
      <t xml:space="preserve">臺灣地區
</t>
    </r>
    <r>
      <rPr>
        <b/>
        <sz val="9"/>
        <color indexed="8"/>
        <rFont val="Times New Roman"/>
        <family val="1"/>
      </rPr>
      <t>(Taiwan Region)</t>
    </r>
  </si>
  <si>
    <r>
      <rPr>
        <sz val="9"/>
        <color indexed="8"/>
        <rFont val="標楷體"/>
        <family val="4"/>
      </rPr>
      <t>民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國</t>
    </r>
    <r>
      <rPr>
        <sz val="9"/>
        <color indexed="8"/>
        <rFont val="Times New Roman"/>
        <family val="1"/>
      </rPr>
      <t xml:space="preserve">    95    </t>
    </r>
    <r>
      <rPr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</si>
  <si>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 xml:space="preserve">臺閩地區
</t>
    </r>
    <r>
      <rPr>
        <b/>
        <sz val="9"/>
        <color indexed="8"/>
        <rFont val="Times New Roman"/>
        <family val="1"/>
      </rPr>
      <t>(Taiwan-Fuchien Region)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</si>
  <si>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 xml:space="preserve">   109   </t>
    </r>
    <r>
      <rPr>
        <b/>
        <sz val="9"/>
        <color indexed="8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</si>
</sst>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[$-404]AM/PM\ hh:mm:ss"/>
    <numFmt numFmtId="222" formatCode="_-* #,##0.0_-;\-* #,##0.0_-;_-* &quot;-&quot;??_-;_-@_-"/>
    <numFmt numFmtId="223" formatCode="_-* #,##0_-;\-* #,##0_-;_-* &quot;-&quot;??_-;_-@_-"/>
    <numFmt numFmtId="224" formatCode="_-* #\ ###\ ##0_-;\-* #\ ###\ ##0.00_-;_-* &quot;-&quot;_-;_-@_-"/>
    <numFmt numFmtId="225" formatCode="#,##0.00_ "/>
    <numFmt numFmtId="226" formatCode="0_ "/>
  </numFmts>
  <fonts count="10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3"/>
      <name val="標楷體"/>
      <family val="4"/>
    </font>
    <font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9"/>
      <name val="標楷體"/>
      <family val="4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細明體"/>
      <family val="3"/>
    </font>
    <font>
      <b/>
      <sz val="12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i/>
      <sz val="9"/>
      <name val="標楷體"/>
      <family val="4"/>
    </font>
    <font>
      <i/>
      <sz val="9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b/>
      <sz val="9"/>
      <color indexed="8"/>
      <name val="Times New Roman"/>
      <family val="1"/>
    </font>
    <font>
      <b/>
      <sz val="9"/>
      <color indexed="8"/>
      <name val="標楷體"/>
      <family val="4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9"/>
      <color indexed="8"/>
      <name val="細明體"/>
      <family val="3"/>
    </font>
    <font>
      <i/>
      <sz val="9"/>
      <color indexed="8"/>
      <name val="標楷體"/>
      <family val="4"/>
    </font>
    <font>
      <i/>
      <sz val="7.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標楷體"/>
      <family val="4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i/>
      <sz val="9"/>
      <color theme="1"/>
      <name val="標楷體"/>
      <family val="4"/>
    </font>
    <font>
      <i/>
      <sz val="7.5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標楷體"/>
      <family val="4"/>
    </font>
    <font>
      <i/>
      <sz val="9"/>
      <color theme="1"/>
      <name val="Times New Roman"/>
      <family val="1"/>
    </font>
    <font>
      <i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9" fontId="0" fillId="0" borderId="0" applyFont="0" applyFill="0" applyBorder="0" applyAlignment="0" applyProtection="0"/>
    <xf numFmtId="0" fontId="7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2" applyNumberFormat="0" applyAlignment="0" applyProtection="0"/>
    <xf numFmtId="0" fontId="81" fillId="22" borderId="8" applyNumberFormat="0" applyAlignment="0" applyProtection="0"/>
    <xf numFmtId="0" fontId="82" fillId="31" borderId="9" applyNumberFormat="0" applyAlignment="0" applyProtection="0"/>
    <xf numFmtId="0" fontId="83" fillId="32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9" fillId="0" borderId="12" xfId="0" applyFont="1" applyFill="1" applyBorder="1" applyAlignment="1" applyProtection="1" quotePrefix="1">
      <alignment horizontal="distributed" vertical="center"/>
      <protection locked="0"/>
    </xf>
    <xf numFmtId="0" fontId="11" fillId="0" borderId="12" xfId="0" applyFont="1" applyFill="1" applyBorder="1" applyAlignment="1" applyProtection="1" quotePrefix="1">
      <alignment horizontal="distributed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208" fontId="15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justify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horizontal="justify" vertical="center" wrapText="1"/>
      <protection locked="0"/>
    </xf>
    <xf numFmtId="0" fontId="9" fillId="0" borderId="13" xfId="0" applyFont="1" applyFill="1" applyBorder="1" applyAlignment="1" applyProtection="1">
      <alignment horizontal="justify" vertical="center" wrapText="1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 wrapText="1"/>
      <protection locked="0"/>
    </xf>
    <xf numFmtId="212" fontId="5" fillId="0" borderId="0" xfId="0" applyNumberFormat="1" applyFont="1" applyFill="1" applyAlignment="1" applyProtection="1">
      <alignment horizontal="right" vertical="center" wrapText="1"/>
      <protection locked="0"/>
    </xf>
    <xf numFmtId="212" fontId="24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 wrapText="1" indent="1"/>
      <protection locked="0"/>
    </xf>
    <xf numFmtId="41" fontId="14" fillId="0" borderId="0" xfId="0" applyNumberFormat="1" applyFont="1" applyFill="1" applyAlignment="1" applyProtection="1">
      <alignment horizontal="right" vertical="center" wrapText="1"/>
      <protection locked="0"/>
    </xf>
    <xf numFmtId="212" fontId="14" fillId="0" borderId="0" xfId="0" applyNumberFormat="1" applyFont="1" applyFill="1" applyAlignment="1" applyProtection="1">
      <alignment horizontal="right" vertical="center" wrapText="1"/>
      <protection locked="0"/>
    </xf>
    <xf numFmtId="202" fontId="14" fillId="0" borderId="0" xfId="0" applyNumberFormat="1" applyFont="1" applyFill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212" fontId="20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distributed" vertical="center" wrapText="1" indent="2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208" fontId="5" fillId="0" borderId="13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Alignment="1" applyProtection="1">
      <alignment horizontal="right" vertical="center" wrapText="1"/>
      <protection locked="0"/>
    </xf>
    <xf numFmtId="202" fontId="5" fillId="0" borderId="0" xfId="0" applyNumberFormat="1" applyFont="1" applyFill="1" applyAlignment="1" applyProtection="1">
      <alignment horizontal="right" vertical="center" wrapText="1"/>
      <protection locked="0"/>
    </xf>
    <xf numFmtId="217" fontId="14" fillId="0" borderId="0" xfId="0" applyNumberFormat="1" applyFont="1" applyFill="1" applyAlignment="1" applyProtection="1">
      <alignment horizontal="right" vertical="center" wrapText="1"/>
      <protection locked="0"/>
    </xf>
    <xf numFmtId="212" fontId="14" fillId="0" borderId="0" xfId="0" applyNumberFormat="1" applyFont="1" applyFill="1" applyAlignment="1" applyProtection="1">
      <alignment horizontal="right" vertical="center" wrapText="1"/>
      <protection/>
    </xf>
    <xf numFmtId="202" fontId="14" fillId="0" borderId="0" xfId="0" applyNumberFormat="1" applyFont="1" applyFill="1" applyAlignment="1" applyProtection="1">
      <alignment horizontal="right" vertical="center" wrapText="1"/>
      <protection/>
    </xf>
    <xf numFmtId="41" fontId="14" fillId="0" borderId="0" xfId="0" applyNumberFormat="1" applyFont="1" applyFill="1" applyAlignment="1" applyProtection="1">
      <alignment horizontal="right" vertical="center" wrapText="1"/>
      <protection/>
    </xf>
    <xf numFmtId="212" fontId="20" fillId="0" borderId="0" xfId="0" applyNumberFormat="1" applyFont="1" applyFill="1" applyAlignment="1" applyProtection="1">
      <alignment horizontal="right" vertical="center" wrapText="1"/>
      <protection/>
    </xf>
    <xf numFmtId="41" fontId="19" fillId="0" borderId="0" xfId="0" applyNumberFormat="1" applyFont="1" applyFill="1" applyAlignment="1" applyProtection="1">
      <alignment horizontal="right" vertical="center" wrapText="1"/>
      <protection/>
    </xf>
    <xf numFmtId="217" fontId="19" fillId="0" borderId="0" xfId="0" applyNumberFormat="1" applyFont="1" applyFill="1" applyAlignment="1" applyProtection="1">
      <alignment horizontal="right" vertical="center" wrapText="1"/>
      <protection/>
    </xf>
    <xf numFmtId="41" fontId="5" fillId="0" borderId="0" xfId="0" applyNumberFormat="1" applyFont="1" applyFill="1" applyAlignment="1" applyProtection="1">
      <alignment horizontal="right" vertical="center" wrapText="1"/>
      <protection/>
    </xf>
    <xf numFmtId="213" fontId="19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distributed" vertical="center" wrapText="1" indent="1"/>
      <protection locked="0"/>
    </xf>
    <xf numFmtId="182" fontId="14" fillId="0" borderId="0" xfId="0" applyNumberFormat="1" applyFont="1" applyFill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horizontal="distributed" vertical="center" wrapText="1"/>
      <protection locked="0"/>
    </xf>
    <xf numFmtId="0" fontId="9" fillId="0" borderId="11" xfId="0" applyFont="1" applyFill="1" applyBorder="1" applyAlignment="1" applyProtection="1">
      <alignment horizontal="distributed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distributed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justify" vertical="center" wrapText="1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distributed" vertical="center" wrapText="1" indent="2"/>
      <protection locked="0"/>
    </xf>
    <xf numFmtId="0" fontId="26" fillId="0" borderId="12" xfId="0" applyFont="1" applyFill="1" applyBorder="1" applyAlignment="1" applyProtection="1">
      <alignment horizontal="distributed" vertical="center" wrapText="1" indent="2"/>
      <protection locked="0"/>
    </xf>
    <xf numFmtId="0" fontId="11" fillId="0" borderId="11" xfId="0" applyFont="1" applyFill="1" applyBorder="1" applyAlignment="1" applyProtection="1">
      <alignment horizontal="justify" vertical="center" wrapText="1"/>
      <protection locked="0"/>
    </xf>
    <xf numFmtId="0" fontId="85" fillId="0" borderId="0" xfId="0" applyFont="1" applyFill="1" applyAlignment="1" applyProtection="1">
      <alignment vertical="center"/>
      <protection locked="0"/>
    </xf>
    <xf numFmtId="0" fontId="85" fillId="0" borderId="0" xfId="0" applyFont="1" applyFill="1" applyAlignment="1" applyProtection="1">
      <alignment horizontal="right" vertical="center"/>
      <protection locked="0"/>
    </xf>
    <xf numFmtId="0" fontId="86" fillId="0" borderId="0" xfId="0" applyFont="1" applyFill="1" applyAlignment="1" applyProtection="1">
      <alignment horizontal="center" vertical="center"/>
      <protection locked="0"/>
    </xf>
    <xf numFmtId="0" fontId="87" fillId="0" borderId="0" xfId="0" applyFont="1" applyFill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horizontal="center" vertical="center"/>
      <protection locked="0"/>
    </xf>
    <xf numFmtId="0" fontId="87" fillId="0" borderId="0" xfId="0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 horizontal="center" vertical="center"/>
      <protection locked="0"/>
    </xf>
    <xf numFmtId="0" fontId="91" fillId="0" borderId="0" xfId="0" applyFont="1" applyFill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vertical="center"/>
      <protection locked="0"/>
    </xf>
    <xf numFmtId="0" fontId="92" fillId="0" borderId="0" xfId="0" applyFont="1" applyFill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justify" vertical="center"/>
      <protection locked="0"/>
    </xf>
    <xf numFmtId="0" fontId="85" fillId="0" borderId="0" xfId="0" applyFont="1" applyFill="1" applyBorder="1" applyAlignment="1" applyProtection="1">
      <alignment horizontal="left" vertical="center"/>
      <protection locked="0"/>
    </xf>
    <xf numFmtId="0" fontId="85" fillId="0" borderId="0" xfId="0" applyFont="1" applyFill="1" applyBorder="1" applyAlignment="1" applyProtection="1">
      <alignment vertical="center"/>
      <protection locked="0"/>
    </xf>
    <xf numFmtId="0" fontId="92" fillId="0" borderId="0" xfId="0" applyFont="1" applyFill="1" applyAlignment="1" applyProtection="1">
      <alignment vertical="center"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 applyProtection="1">
      <alignment horizontal="right" vertical="center"/>
      <protection locked="0"/>
    </xf>
    <xf numFmtId="0" fontId="92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right" vertical="center"/>
      <protection locked="0"/>
    </xf>
    <xf numFmtId="0" fontId="85" fillId="0" borderId="13" xfId="0" applyFont="1" applyFill="1" applyBorder="1" applyAlignment="1" applyProtection="1">
      <alignment horizontal="right" vertical="center"/>
      <protection locked="0"/>
    </xf>
    <xf numFmtId="0" fontId="88" fillId="0" borderId="10" xfId="0" applyFont="1" applyFill="1" applyBorder="1" applyAlignment="1" applyProtection="1">
      <alignment vertical="center"/>
      <protection locked="0"/>
    </xf>
    <xf numFmtId="0" fontId="88" fillId="0" borderId="11" xfId="0" applyFont="1" applyFill="1" applyBorder="1" applyAlignment="1" applyProtection="1">
      <alignment vertical="center"/>
      <protection locked="0"/>
    </xf>
    <xf numFmtId="0" fontId="92" fillId="0" borderId="19" xfId="0" applyFont="1" applyFill="1" applyBorder="1" applyAlignment="1" applyProtection="1">
      <alignment horizontal="center" vertical="center" wrapText="1"/>
      <protection locked="0"/>
    </xf>
    <xf numFmtId="0" fontId="92" fillId="0" borderId="10" xfId="0" applyFont="1" applyFill="1" applyBorder="1" applyAlignment="1" applyProtection="1">
      <alignment horizontal="center" vertical="center" wrapText="1"/>
      <protection locked="0"/>
    </xf>
    <xf numFmtId="0" fontId="92" fillId="0" borderId="11" xfId="0" applyFont="1" applyFill="1" applyBorder="1" applyAlignment="1" applyProtection="1">
      <alignment horizontal="center" vertical="center" wrapText="1"/>
      <protection locked="0"/>
    </xf>
    <xf numFmtId="0" fontId="92" fillId="0" borderId="20" xfId="0" applyFont="1" applyFill="1" applyBorder="1" applyAlignment="1" applyProtection="1">
      <alignment horizontal="center" vertical="center" wrapText="1"/>
      <protection locked="0"/>
    </xf>
    <xf numFmtId="0" fontId="92" fillId="0" borderId="21" xfId="0" applyFont="1" applyFill="1" applyBorder="1" applyAlignment="1" applyProtection="1">
      <alignment horizontal="center" vertical="center" wrapText="1"/>
      <protection locked="0"/>
    </xf>
    <xf numFmtId="0" fontId="85" fillId="0" borderId="21" xfId="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Fill="1" applyBorder="1" applyAlignment="1" applyProtection="1">
      <alignment horizontal="distributed" vertical="center" wrapText="1"/>
      <protection locked="0"/>
    </xf>
    <xf numFmtId="0" fontId="85" fillId="0" borderId="0" xfId="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Fill="1" applyBorder="1" applyAlignment="1" applyProtection="1">
      <alignment horizontal="center" vertical="center" wrapText="1"/>
      <protection locked="0"/>
    </xf>
    <xf numFmtId="0" fontId="92" fillId="0" borderId="12" xfId="0" applyFont="1" applyFill="1" applyBorder="1" applyAlignment="1" applyProtection="1">
      <alignment horizontal="center" vertical="center" wrapText="1"/>
      <protection locked="0"/>
    </xf>
    <xf numFmtId="0" fontId="92" fillId="0" borderId="22" xfId="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Fill="1" applyAlignment="1" applyProtection="1">
      <alignment horizontal="center" vertical="center" wrapText="1"/>
      <protection locked="0"/>
    </xf>
    <xf numFmtId="0" fontId="92" fillId="0" borderId="10" xfId="0" applyFont="1" applyFill="1" applyBorder="1" applyAlignment="1" applyProtection="1">
      <alignment horizontal="distributed" vertical="center" wrapText="1"/>
      <protection locked="0"/>
    </xf>
    <xf numFmtId="0" fontId="92" fillId="0" borderId="11" xfId="0" applyFont="1" applyFill="1" applyBorder="1" applyAlignment="1" applyProtection="1">
      <alignment horizontal="distributed" vertical="center" wrapText="1"/>
      <protection locked="0"/>
    </xf>
    <xf numFmtId="0" fontId="92" fillId="0" borderId="19" xfId="0" applyFont="1" applyFill="1" applyBorder="1" applyAlignment="1" applyProtection="1">
      <alignment horizontal="distributed" vertical="center" wrapText="1"/>
      <protection locked="0"/>
    </xf>
    <xf numFmtId="0" fontId="92" fillId="0" borderId="0" xfId="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Fill="1" applyBorder="1" applyAlignment="1" applyProtection="1">
      <alignment horizontal="justify" vertical="center" wrapText="1"/>
      <protection locked="0"/>
    </xf>
    <xf numFmtId="0" fontId="85" fillId="0" borderId="18" xfId="0" applyFont="1" applyFill="1" applyBorder="1" applyAlignment="1" applyProtection="1">
      <alignment horizontal="center" vertical="center" wrapText="1"/>
      <protection locked="0"/>
    </xf>
    <xf numFmtId="0" fontId="85" fillId="0" borderId="13" xfId="0" applyFont="1" applyFill="1" applyBorder="1" applyAlignment="1" applyProtection="1">
      <alignment horizontal="center" vertical="center" wrapText="1"/>
      <protection locked="0"/>
    </xf>
    <xf numFmtId="0" fontId="85" fillId="0" borderId="14" xfId="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Fill="1" applyBorder="1" applyAlignment="1" applyProtection="1">
      <alignment horizontal="right" vertical="center" wrapText="1"/>
      <protection locked="0"/>
    </xf>
    <xf numFmtId="0" fontId="92" fillId="0" borderId="11" xfId="0" applyFont="1" applyFill="1" applyBorder="1" applyAlignment="1" applyProtection="1">
      <alignment horizontal="center" vertical="center" wrapText="1"/>
      <protection locked="0"/>
    </xf>
    <xf numFmtId="0" fontId="92" fillId="0" borderId="15" xfId="0" applyFont="1" applyFill="1" applyBorder="1" applyAlignment="1" applyProtection="1">
      <alignment horizontal="center" vertical="center" wrapText="1"/>
      <protection locked="0"/>
    </xf>
    <xf numFmtId="0" fontId="92" fillId="0" borderId="12" xfId="0" applyFont="1" applyFill="1" applyBorder="1" applyAlignment="1" applyProtection="1">
      <alignment horizontal="center" vertical="center" wrapText="1"/>
      <protection locked="0"/>
    </xf>
    <xf numFmtId="0" fontId="92" fillId="0" borderId="16" xfId="0" applyFont="1" applyFill="1" applyBorder="1" applyAlignment="1" applyProtection="1">
      <alignment horizontal="center" vertical="center" wrapText="1"/>
      <protection locked="0"/>
    </xf>
    <xf numFmtId="0" fontId="85" fillId="0" borderId="12" xfId="0" applyFont="1" applyFill="1" applyBorder="1" applyAlignment="1" applyProtection="1">
      <alignment horizontal="center" vertical="center" wrapText="1"/>
      <protection locked="0"/>
    </xf>
    <xf numFmtId="0" fontId="85" fillId="0" borderId="16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Fill="1" applyBorder="1" applyAlignment="1" applyProtection="1">
      <alignment vertical="center" wrapText="1"/>
      <protection locked="0"/>
    </xf>
    <xf numFmtId="0" fontId="88" fillId="0" borderId="13" xfId="0" applyFont="1" applyFill="1" applyBorder="1" applyAlignment="1" applyProtection="1">
      <alignment vertical="center"/>
      <protection locked="0"/>
    </xf>
    <xf numFmtId="0" fontId="88" fillId="0" borderId="14" xfId="0" applyFont="1" applyFill="1" applyBorder="1" applyAlignment="1" applyProtection="1">
      <alignment vertical="center"/>
      <protection locked="0"/>
    </xf>
    <xf numFmtId="0" fontId="85" fillId="0" borderId="14" xfId="0" applyFont="1" applyFill="1" applyBorder="1" applyAlignment="1" applyProtection="1">
      <alignment horizontal="center" vertical="center" wrapText="1"/>
      <protection locked="0"/>
    </xf>
    <xf numFmtId="0" fontId="85" fillId="0" borderId="17" xfId="0" applyFont="1" applyFill="1" applyBorder="1" applyAlignment="1" applyProtection="1">
      <alignment horizontal="center" vertical="center" wrapText="1"/>
      <protection locked="0"/>
    </xf>
    <xf numFmtId="0" fontId="93" fillId="0" borderId="10" xfId="0" applyFont="1" applyFill="1" applyBorder="1" applyAlignment="1" applyProtection="1">
      <alignment horizontal="justify" vertical="center" wrapText="1"/>
      <protection locked="0"/>
    </xf>
    <xf numFmtId="0" fontId="94" fillId="0" borderId="11" xfId="0" applyFont="1" applyFill="1" applyBorder="1" applyAlignment="1" applyProtection="1">
      <alignment/>
      <protection locked="0"/>
    </xf>
    <xf numFmtId="0" fontId="95" fillId="0" borderId="0" xfId="0" applyFont="1" applyFill="1" applyAlignment="1" applyProtection="1">
      <alignment vertical="center"/>
      <protection locked="0"/>
    </xf>
    <xf numFmtId="0" fontId="96" fillId="0" borderId="0" xfId="0" applyFont="1" applyFill="1" applyAlignment="1" applyProtection="1">
      <alignment vertical="center"/>
      <protection locked="0"/>
    </xf>
    <xf numFmtId="0" fontId="95" fillId="0" borderId="0" xfId="0" applyFont="1" applyFill="1" applyBorder="1" applyAlignment="1" applyProtection="1">
      <alignment horizontal="center" vertical="center" wrapText="1"/>
      <protection locked="0"/>
    </xf>
    <xf numFmtId="0" fontId="92" fillId="0" borderId="12" xfId="0" applyFont="1" applyFill="1" applyBorder="1" applyAlignment="1" applyProtection="1" quotePrefix="1">
      <alignment horizontal="distributed" vertical="center"/>
      <protection locked="0"/>
    </xf>
    <xf numFmtId="213" fontId="96" fillId="0" borderId="0" xfId="0" applyNumberFormat="1" applyFont="1" applyFill="1" applyAlignment="1" applyProtection="1">
      <alignment horizontal="right" vertical="center" wrapText="1"/>
      <protection locked="0"/>
    </xf>
    <xf numFmtId="202" fontId="96" fillId="0" borderId="0" xfId="0" applyNumberFormat="1" applyFont="1" applyFill="1" applyAlignment="1" applyProtection="1">
      <alignment horizontal="right" vertical="center" wrapText="1"/>
      <protection locked="0"/>
    </xf>
    <xf numFmtId="215" fontId="96" fillId="0" borderId="0" xfId="0" applyNumberFormat="1" applyFont="1" applyFill="1" applyAlignment="1" applyProtection="1">
      <alignment horizontal="right" vertical="center" wrapText="1"/>
      <protection locked="0"/>
    </xf>
    <xf numFmtId="0" fontId="96" fillId="0" borderId="0" xfId="0" applyNumberFormat="1" applyFont="1" applyFill="1" applyAlignment="1" applyProtection="1">
      <alignment horizontal="right" vertical="center" wrapText="1"/>
      <protection locked="0"/>
    </xf>
    <xf numFmtId="0" fontId="92" fillId="0" borderId="0" xfId="0" applyFont="1" applyFill="1" applyBorder="1" applyAlignment="1" applyProtection="1" quotePrefix="1">
      <alignment horizontal="left" vertical="center"/>
      <protection locked="0"/>
    </xf>
    <xf numFmtId="0" fontId="96" fillId="0" borderId="0" xfId="0" applyFont="1" applyFill="1" applyBorder="1" applyAlignment="1" applyProtection="1">
      <alignment horizontal="right" vertical="center" wrapText="1"/>
      <protection locked="0"/>
    </xf>
    <xf numFmtId="212" fontId="96" fillId="0" borderId="0" xfId="0" applyNumberFormat="1" applyFont="1" applyFill="1" applyBorder="1" applyAlignment="1" applyProtection="1">
      <alignment horizontal="right" vertical="center" wrapText="1"/>
      <protection locked="0"/>
    </xf>
    <xf numFmtId="202" fontId="9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3" fillId="0" borderId="0" xfId="0" applyFont="1" applyFill="1" applyBorder="1" applyAlignment="1" applyProtection="1">
      <alignment horizontal="justify" vertical="center" wrapText="1"/>
      <protection locked="0"/>
    </xf>
    <xf numFmtId="0" fontId="94" fillId="0" borderId="12" xfId="0" applyFont="1" applyFill="1" applyBorder="1" applyAlignment="1" applyProtection="1">
      <alignment horizontal="justify" vertical="center" wrapText="1"/>
      <protection locked="0"/>
    </xf>
    <xf numFmtId="0" fontId="93" fillId="0" borderId="0" xfId="0" applyFont="1" applyFill="1" applyBorder="1" applyAlignment="1" applyProtection="1">
      <alignment horizontal="center" vertical="center" wrapText="1"/>
      <protection locked="0"/>
    </xf>
    <xf numFmtId="0" fontId="93" fillId="0" borderId="12" xfId="0" applyFont="1" applyFill="1" applyBorder="1" applyAlignment="1" applyProtection="1" quotePrefix="1">
      <alignment horizontal="distributed" vertical="center"/>
      <protection locked="0"/>
    </xf>
    <xf numFmtId="213" fontId="97" fillId="0" borderId="0" xfId="0" applyNumberFormat="1" applyFont="1" applyFill="1" applyAlignment="1" applyProtection="1">
      <alignment horizontal="right" vertical="center" wrapText="1"/>
      <protection/>
    </xf>
    <xf numFmtId="202" fontId="97" fillId="0" borderId="0" xfId="0" applyNumberFormat="1" applyFont="1" applyFill="1" applyAlignment="1" applyProtection="1">
      <alignment horizontal="right" vertical="center" wrapText="1"/>
      <protection/>
    </xf>
    <xf numFmtId="215" fontId="97" fillId="0" borderId="0" xfId="0" applyNumberFormat="1" applyFont="1" applyFill="1" applyAlignment="1" applyProtection="1">
      <alignment horizontal="right" vertical="center" wrapText="1"/>
      <protection/>
    </xf>
    <xf numFmtId="213" fontId="97" fillId="0" borderId="0" xfId="0" applyNumberFormat="1" applyFont="1" applyFill="1" applyAlignment="1" applyProtection="1">
      <alignment horizontal="right" vertical="center" wrapText="1"/>
      <protection locked="0"/>
    </xf>
    <xf numFmtId="202" fontId="97" fillId="0" borderId="0" xfId="0" applyNumberFormat="1" applyFont="1" applyFill="1" applyAlignment="1" applyProtection="1">
      <alignment horizontal="right" vertical="center" wrapText="1"/>
      <protection locked="0"/>
    </xf>
    <xf numFmtId="215" fontId="97" fillId="0" borderId="0" xfId="0" applyNumberFormat="1" applyFont="1" applyFill="1" applyAlignment="1" applyProtection="1">
      <alignment horizontal="right" vertical="center" wrapText="1"/>
      <protection locked="0"/>
    </xf>
    <xf numFmtId="0" fontId="97" fillId="0" borderId="0" xfId="0" applyNumberFormat="1" applyFont="1" applyFill="1" applyAlignment="1" applyProtection="1">
      <alignment horizontal="right" vertical="center" wrapText="1"/>
      <protection locked="0"/>
    </xf>
    <xf numFmtId="0" fontId="93" fillId="0" borderId="0" xfId="0" applyFont="1" applyFill="1" applyBorder="1" applyAlignment="1" applyProtection="1">
      <alignment horizontal="distributed" vertical="center" wrapText="1"/>
      <protection locked="0"/>
    </xf>
    <xf numFmtId="0" fontId="93" fillId="0" borderId="0" xfId="0" applyFont="1" applyFill="1" applyBorder="1" applyAlignment="1" applyProtection="1" quotePrefix="1">
      <alignment horizontal="left" vertical="center"/>
      <protection locked="0"/>
    </xf>
    <xf numFmtId="0" fontId="97" fillId="0" borderId="0" xfId="0" applyFont="1" applyFill="1" applyBorder="1" applyAlignment="1" applyProtection="1">
      <alignment horizontal="right" vertical="center" wrapText="1"/>
      <protection locked="0"/>
    </xf>
    <xf numFmtId="212" fontId="97" fillId="0" borderId="0" xfId="0" applyNumberFormat="1" applyFont="1" applyFill="1" applyBorder="1" applyAlignment="1" applyProtection="1">
      <alignment horizontal="right" vertical="center" wrapText="1"/>
      <protection locked="0"/>
    </xf>
    <xf numFmtId="202" fontId="9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4" fillId="0" borderId="0" xfId="0" applyFont="1" applyFill="1" applyAlignment="1" applyProtection="1">
      <alignment vertical="center"/>
      <protection locked="0"/>
    </xf>
    <xf numFmtId="220" fontId="97" fillId="0" borderId="0" xfId="0" applyNumberFormat="1" applyFont="1" applyFill="1" applyAlignment="1" applyProtection="1">
      <alignment horizontal="right" vertical="center" wrapText="1"/>
      <protection locked="0"/>
    </xf>
    <xf numFmtId="0" fontId="97" fillId="0" borderId="0" xfId="0" applyFont="1" applyFill="1" applyBorder="1" applyAlignment="1" applyProtection="1">
      <alignment horizontal="justify" vertical="center" wrapText="1"/>
      <protection locked="0"/>
    </xf>
    <xf numFmtId="0" fontId="97" fillId="0" borderId="0" xfId="0" applyFont="1" applyFill="1" applyBorder="1" applyAlignment="1" applyProtection="1">
      <alignment vertical="center"/>
      <protection locked="0"/>
    </xf>
    <xf numFmtId="208" fontId="97" fillId="0" borderId="0" xfId="0" applyNumberFormat="1" applyFont="1" applyFill="1" applyBorder="1" applyAlignment="1" applyProtection="1">
      <alignment vertical="center"/>
      <protection locked="0"/>
    </xf>
    <xf numFmtId="212" fontId="97" fillId="0" borderId="0" xfId="0" applyNumberFormat="1" applyFont="1" applyFill="1" applyBorder="1" applyAlignment="1" applyProtection="1">
      <alignment vertical="center"/>
      <protection locked="0"/>
    </xf>
    <xf numFmtId="202" fontId="97" fillId="0" borderId="0" xfId="0" applyNumberFormat="1" applyFont="1" applyFill="1" applyBorder="1" applyAlignment="1" applyProtection="1">
      <alignment vertical="center"/>
      <protection locked="0"/>
    </xf>
    <xf numFmtId="0" fontId="97" fillId="0" borderId="0" xfId="0" applyNumberFormat="1" applyFont="1" applyFill="1" applyBorder="1" applyAlignment="1" applyProtection="1">
      <alignment vertical="center"/>
      <protection locked="0"/>
    </xf>
    <xf numFmtId="43" fontId="97" fillId="0" borderId="0" xfId="0" applyNumberFormat="1" applyFont="1" applyFill="1" applyAlignment="1" applyProtection="1">
      <alignment horizontal="right" vertical="center" wrapText="1"/>
      <protection locked="0"/>
    </xf>
    <xf numFmtId="41" fontId="96" fillId="0" borderId="0" xfId="0" applyNumberFormat="1" applyFont="1" applyFill="1" applyAlignment="1" applyProtection="1">
      <alignment horizontal="right" vertical="center" wrapText="1"/>
      <protection locked="0"/>
    </xf>
    <xf numFmtId="220" fontId="97" fillId="0" borderId="0" xfId="0" applyNumberFormat="1" applyFont="1" applyFill="1" applyAlignment="1" applyProtection="1">
      <alignment horizontal="right" vertical="center" wrapText="1"/>
      <protection/>
    </xf>
    <xf numFmtId="0" fontId="98" fillId="0" borderId="0" xfId="0" applyFont="1" applyFill="1" applyBorder="1" applyAlignment="1" applyProtection="1">
      <alignment horizontal="distributed" vertical="center" wrapText="1" indent="1"/>
      <protection locked="0"/>
    </xf>
    <xf numFmtId="0" fontId="98" fillId="0" borderId="12" xfId="0" applyFont="1" applyFill="1" applyBorder="1" applyAlignment="1" applyProtection="1">
      <alignment horizontal="distributed" vertical="center" wrapText="1" indent="1"/>
      <protection locked="0"/>
    </xf>
    <xf numFmtId="213" fontId="99" fillId="0" borderId="0" xfId="0" applyNumberFormat="1" applyFont="1" applyFill="1" applyAlignment="1" applyProtection="1">
      <alignment horizontal="right" vertical="center" wrapText="1"/>
      <protection/>
    </xf>
    <xf numFmtId="202" fontId="99" fillId="0" borderId="0" xfId="0" applyNumberFormat="1" applyFont="1" applyFill="1" applyAlignment="1" applyProtection="1">
      <alignment horizontal="right" vertical="center" wrapText="1"/>
      <protection/>
    </xf>
    <xf numFmtId="215" fontId="99" fillId="0" borderId="0" xfId="0" applyNumberFormat="1" applyFont="1" applyFill="1" applyAlignment="1" applyProtection="1">
      <alignment horizontal="right" vertical="center" wrapText="1"/>
      <protection/>
    </xf>
    <xf numFmtId="225" fontId="99" fillId="0" borderId="0" xfId="0" applyNumberFormat="1" applyFont="1" applyFill="1" applyAlignment="1" applyProtection="1">
      <alignment horizontal="right" vertical="center" wrapText="1"/>
      <protection locked="0"/>
    </xf>
    <xf numFmtId="2" fontId="99" fillId="0" borderId="0" xfId="0" applyNumberFormat="1" applyFont="1" applyFill="1" applyAlignment="1" applyProtection="1">
      <alignment horizontal="right" vertical="center" wrapText="1"/>
      <protection/>
    </xf>
    <xf numFmtId="0" fontId="99" fillId="0" borderId="0" xfId="0" applyFont="1" applyFill="1" applyBorder="1" applyAlignment="1" applyProtection="1">
      <alignment horizontal="justify" vertical="center" wrapText="1"/>
      <protection locked="0"/>
    </xf>
    <xf numFmtId="0" fontId="99" fillId="0" borderId="0" xfId="0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Fill="1" applyBorder="1" applyAlignment="1" applyProtection="1">
      <alignment vertical="center"/>
      <protection locked="0"/>
    </xf>
    <xf numFmtId="208" fontId="99" fillId="0" borderId="0" xfId="0" applyNumberFormat="1" applyFont="1" applyFill="1" applyBorder="1" applyAlignment="1" applyProtection="1">
      <alignment vertical="center"/>
      <protection locked="0"/>
    </xf>
    <xf numFmtId="212" fontId="99" fillId="0" borderId="0" xfId="0" applyNumberFormat="1" applyFont="1" applyFill="1" applyBorder="1" applyAlignment="1" applyProtection="1">
      <alignment vertical="center"/>
      <protection locked="0"/>
    </xf>
    <xf numFmtId="202" fontId="99" fillId="0" borderId="0" xfId="0" applyNumberFormat="1" applyFont="1" applyFill="1" applyBorder="1" applyAlignment="1" applyProtection="1">
      <alignment vertical="center"/>
      <protection locked="0"/>
    </xf>
    <xf numFmtId="0" fontId="99" fillId="0" borderId="0" xfId="0" applyNumberFormat="1" applyFont="1" applyFill="1" applyBorder="1" applyAlignment="1" applyProtection="1">
      <alignment vertical="center"/>
      <protection locked="0"/>
    </xf>
    <xf numFmtId="0" fontId="100" fillId="0" borderId="0" xfId="0" applyFont="1" applyFill="1" applyAlignment="1" applyProtection="1">
      <alignment vertical="center"/>
      <protection locked="0"/>
    </xf>
    <xf numFmtId="0" fontId="101" fillId="0" borderId="0" xfId="0" applyFont="1" applyFill="1" applyAlignment="1" applyProtection="1">
      <alignment horizontal="distributed" vertical="center" wrapText="1" indent="2"/>
      <protection locked="0"/>
    </xf>
    <xf numFmtId="0" fontId="95" fillId="0" borderId="12" xfId="0" applyFont="1" applyFill="1" applyBorder="1" applyAlignment="1" applyProtection="1">
      <alignment horizontal="center" vertical="center" wrapText="1"/>
      <protection locked="0"/>
    </xf>
    <xf numFmtId="2" fontId="96" fillId="0" borderId="0" xfId="0" applyNumberFormat="1" applyFont="1" applyFill="1" applyAlignment="1" applyProtection="1">
      <alignment horizontal="right" vertical="center" wrapText="1"/>
      <protection/>
    </xf>
    <xf numFmtId="202" fontId="96" fillId="0" borderId="0" xfId="0" applyNumberFormat="1" applyFont="1" applyFill="1" applyAlignment="1" applyProtection="1">
      <alignment horizontal="right" vertical="center" wrapText="1"/>
      <protection/>
    </xf>
    <xf numFmtId="41" fontId="96" fillId="0" borderId="0" xfId="0" applyNumberFormat="1" applyFont="1" applyFill="1" applyAlignment="1" applyProtection="1">
      <alignment horizontal="right" vertical="center" wrapText="1"/>
      <protection/>
    </xf>
    <xf numFmtId="224" fontId="96" fillId="0" borderId="0" xfId="0" applyNumberFormat="1" applyFont="1" applyFill="1" applyAlignment="1" applyProtection="1">
      <alignment horizontal="right" vertical="center" wrapText="1"/>
      <protection locked="0"/>
    </xf>
    <xf numFmtId="2" fontId="96" fillId="0" borderId="0" xfId="0" applyNumberFormat="1" applyFont="1" applyFill="1" applyAlignment="1" applyProtection="1">
      <alignment horizontal="right" vertical="center" wrapText="1"/>
      <protection locked="0"/>
    </xf>
    <xf numFmtId="225" fontId="96" fillId="0" borderId="0" xfId="0" applyNumberFormat="1" applyFont="1" applyFill="1" applyAlignment="1" applyProtection="1">
      <alignment horizontal="right" vertical="center" wrapText="1"/>
      <protection locked="0"/>
    </xf>
    <xf numFmtId="41" fontId="96" fillId="0" borderId="0" xfId="0" applyNumberFormat="1" applyFont="1" applyFill="1" applyBorder="1" applyAlignment="1" applyProtection="1">
      <alignment horizontal="right" vertical="center" wrapText="1"/>
      <protection locked="0"/>
    </xf>
    <xf numFmtId="212" fontId="99" fillId="0" borderId="0" xfId="0" applyNumberFormat="1" applyFont="1" applyFill="1" applyBorder="1" applyAlignment="1" applyProtection="1">
      <alignment horizontal="right" vertical="center" wrapText="1"/>
      <protection locked="0"/>
    </xf>
    <xf numFmtId="202" fontId="9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Fill="1" applyBorder="1" applyAlignment="1" applyProtection="1">
      <alignment horizontal="center" vertical="center" wrapText="1"/>
      <protection locked="0"/>
    </xf>
    <xf numFmtId="0" fontId="102" fillId="0" borderId="0" xfId="0" applyFont="1" applyFill="1" applyBorder="1" applyAlignment="1" applyProtection="1">
      <alignment horizontal="distributed" vertical="center" wrapText="1"/>
      <protection locked="0"/>
    </xf>
    <xf numFmtId="0" fontId="99" fillId="0" borderId="0" xfId="0" applyFont="1" applyFill="1" applyBorder="1" applyAlignment="1" applyProtection="1">
      <alignment horizontal="right" vertical="center" wrapText="1"/>
      <protection locked="0"/>
    </xf>
    <xf numFmtId="213" fontId="96" fillId="0" borderId="0" xfId="0" applyNumberFormat="1" applyFont="1" applyFill="1" applyAlignment="1" applyProtection="1">
      <alignment horizontal="right" vertical="center" wrapText="1"/>
      <protection/>
    </xf>
    <xf numFmtId="182" fontId="96" fillId="0" borderId="0" xfId="0" applyNumberFormat="1" applyFont="1" applyFill="1" applyAlignment="1" applyProtection="1">
      <alignment horizontal="right" vertical="center" wrapText="1"/>
      <protection locked="0"/>
    </xf>
    <xf numFmtId="0" fontId="85" fillId="0" borderId="13" xfId="0" applyFont="1" applyFill="1" applyBorder="1" applyAlignment="1" applyProtection="1">
      <alignment horizontal="justify" vertical="center" wrapText="1"/>
      <protection locked="0"/>
    </xf>
    <xf numFmtId="0" fontId="96" fillId="0" borderId="13" xfId="0" applyFont="1" applyFill="1" applyBorder="1" applyAlignment="1" applyProtection="1">
      <alignment vertical="center"/>
      <protection locked="0"/>
    </xf>
    <xf numFmtId="208" fontId="96" fillId="0" borderId="13" xfId="0" applyNumberFormat="1" applyFont="1" applyFill="1" applyBorder="1" applyAlignment="1" applyProtection="1">
      <alignment vertical="center"/>
      <protection locked="0"/>
    </xf>
    <xf numFmtId="0" fontId="88" fillId="0" borderId="0" xfId="0" applyFont="1" applyFill="1" applyAlignment="1" applyProtection="1">
      <alignment/>
      <protection locked="0"/>
    </xf>
    <xf numFmtId="0" fontId="85" fillId="0" borderId="0" xfId="0" applyFont="1" applyFill="1" applyBorder="1" applyAlignment="1" applyProtection="1">
      <alignment horizontal="justify" vertical="center" wrapText="1"/>
      <protection locked="0"/>
    </xf>
    <xf numFmtId="208" fontId="88" fillId="0" borderId="0" xfId="0" applyNumberFormat="1" applyFont="1" applyFill="1" applyBorder="1" applyAlignment="1" applyProtection="1">
      <alignment vertical="center"/>
      <protection locked="0"/>
    </xf>
    <xf numFmtId="217" fontId="5" fillId="0" borderId="0" xfId="0" applyNumberFormat="1" applyFont="1" applyFill="1" applyAlignment="1" applyProtection="1">
      <alignment horizontal="right" vertical="center" wrapText="1"/>
      <protection locked="0"/>
    </xf>
    <xf numFmtId="213" fontId="5" fillId="0" borderId="0" xfId="0" applyNumberFormat="1" applyFont="1" applyFill="1" applyAlignment="1" applyProtection="1">
      <alignment horizontal="right" vertical="center" wrapText="1"/>
      <protection locked="0"/>
    </xf>
    <xf numFmtId="225" fontId="5" fillId="0" borderId="0" xfId="0" applyNumberFormat="1" applyFont="1" applyFill="1" applyAlignment="1" applyProtection="1">
      <alignment horizontal="right" vertical="center" wrapText="1"/>
      <protection locked="0"/>
    </xf>
    <xf numFmtId="202" fontId="103" fillId="0" borderId="0" xfId="0" applyNumberFormat="1" applyFont="1" applyFill="1" applyAlignment="1" applyProtection="1">
      <alignment horizontal="right" vertical="center" wrapText="1"/>
      <protection/>
    </xf>
    <xf numFmtId="202" fontId="85" fillId="0" borderId="0" xfId="0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view="pageBreakPreview" zoomScale="115" zoomScaleNormal="110" zoomScaleSheetLayoutView="115" zoomScalePageLayoutView="0" workbookViewId="0" topLeftCell="A7">
      <selection activeCell="G31" sqref="G31"/>
    </sheetView>
  </sheetViews>
  <sheetFormatPr defaultColWidth="9.00390625" defaultRowHeight="16.5"/>
  <cols>
    <col min="1" max="1" width="13.50390625" style="220" customWidth="1"/>
    <col min="2" max="2" width="6.625" style="220" customWidth="1"/>
    <col min="3" max="3" width="6.875" style="220" customWidth="1"/>
    <col min="4" max="4" width="7.625" style="220" customWidth="1"/>
    <col min="5" max="5" width="6.125" style="220" customWidth="1"/>
    <col min="6" max="6" width="6.375" style="220" customWidth="1"/>
    <col min="7" max="7" width="7.625" style="220" customWidth="1"/>
    <col min="8" max="8" width="5.75390625" style="220" customWidth="1"/>
    <col min="9" max="9" width="5.875" style="220" customWidth="1"/>
    <col min="10" max="10" width="7.625" style="220" customWidth="1"/>
    <col min="11" max="12" width="5.875" style="220" customWidth="1"/>
    <col min="13" max="13" width="7.625" style="220" customWidth="1"/>
    <col min="14" max="14" width="6.00390625" style="220" customWidth="1"/>
    <col min="15" max="15" width="6.25390625" style="220" customWidth="1"/>
    <col min="16" max="16" width="7.625" style="220" customWidth="1"/>
    <col min="17" max="17" width="6.00390625" style="220" customWidth="1"/>
    <col min="18" max="18" width="6.125" style="220" customWidth="1"/>
    <col min="19" max="19" width="7.625" style="220" customWidth="1"/>
    <col min="20" max="20" width="6.00390625" style="220" customWidth="1"/>
    <col min="21" max="21" width="6.125" style="220" customWidth="1"/>
    <col min="22" max="22" width="7.625" style="220" customWidth="1"/>
    <col min="23" max="23" width="6.125" style="220" customWidth="1"/>
    <col min="24" max="24" width="14.75390625" style="90" customWidth="1"/>
    <col min="25" max="25" width="8.75390625" style="90" customWidth="1"/>
    <col min="26" max="26" width="6.625" style="90" customWidth="1"/>
    <col min="27" max="27" width="9.00390625" style="90" customWidth="1"/>
    <col min="28" max="28" width="7.375" style="90" bestFit="1" customWidth="1"/>
    <col min="29" max="29" width="7.625" style="90" customWidth="1"/>
    <col min="30" max="30" width="9.625" style="90" customWidth="1"/>
    <col min="31" max="31" width="7.75390625" style="90" bestFit="1" customWidth="1"/>
    <col min="32" max="32" width="7.75390625" style="90" customWidth="1"/>
    <col min="33" max="33" width="8.125" style="90" customWidth="1"/>
    <col min="34" max="34" width="6.625" style="90" customWidth="1"/>
    <col min="35" max="35" width="7.375" style="90" customWidth="1"/>
    <col min="36" max="36" width="7.75390625" style="90" bestFit="1" customWidth="1"/>
    <col min="37" max="37" width="6.25390625" style="90" bestFit="1" customWidth="1"/>
    <col min="38" max="38" width="8.00390625" style="90" customWidth="1"/>
    <col min="39" max="39" width="8.625" style="90" customWidth="1"/>
    <col min="40" max="40" width="6.25390625" style="90" bestFit="1" customWidth="1"/>
    <col min="41" max="41" width="6.00390625" style="90" bestFit="1" customWidth="1"/>
    <col min="42" max="42" width="7.125" style="90" bestFit="1" customWidth="1"/>
    <col min="43" max="43" width="6.50390625" style="90" bestFit="1" customWidth="1"/>
    <col min="44" max="16384" width="9.00390625" style="220" customWidth="1"/>
  </cols>
  <sheetData>
    <row r="1" spans="1:43" s="84" customFormat="1" ht="10.5" customHeight="1">
      <c r="A1" s="84" t="s">
        <v>99</v>
      </c>
      <c r="W1" s="85" t="s">
        <v>100</v>
      </c>
      <c r="AQ1" s="85"/>
    </row>
    <row r="2" spans="1:33" s="90" customFormat="1" ht="21" customHeight="1">
      <c r="A2" s="86" t="s">
        <v>101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 t="s">
        <v>26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  <c r="Y2" s="88"/>
      <c r="Z2" s="88"/>
      <c r="AA2" s="88"/>
      <c r="AB2" s="88"/>
      <c r="AC2" s="88"/>
      <c r="AD2" s="88"/>
      <c r="AE2" s="88"/>
      <c r="AF2" s="88"/>
      <c r="AG2" s="89"/>
    </row>
    <row r="3" s="90" customFormat="1" ht="9.75" customHeight="1"/>
    <row r="4" spans="1:43" s="90" customFormat="1" ht="19.5" customHeight="1">
      <c r="A4" s="91" t="s">
        <v>70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 t="s">
        <v>10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4"/>
      <c r="Y4" s="94"/>
      <c r="Z4" s="94"/>
      <c r="AA4" s="94"/>
      <c r="AB4" s="94"/>
      <c r="AC4" s="94"/>
      <c r="AD4" s="94"/>
      <c r="AE4" s="94"/>
      <c r="AF4" s="94"/>
      <c r="AG4" s="95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4:43" s="90" customFormat="1" ht="9.75" customHeight="1"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</row>
    <row r="6" spans="1:43" s="90" customFormat="1" ht="12" customHeight="1">
      <c r="A6" s="97" t="s">
        <v>102</v>
      </c>
      <c r="B6" s="97"/>
      <c r="T6" s="97" t="s">
        <v>62</v>
      </c>
      <c r="U6" s="97"/>
      <c r="X6" s="98"/>
      <c r="Y6" s="96"/>
      <c r="Z6" s="96"/>
      <c r="AA6" s="96"/>
      <c r="AB6" s="96"/>
      <c r="AC6" s="96"/>
      <c r="AD6" s="96"/>
      <c r="AE6" s="96"/>
      <c r="AF6" s="96"/>
      <c r="AG6" s="99"/>
      <c r="AH6" s="96"/>
      <c r="AI6" s="96"/>
      <c r="AJ6" s="96"/>
      <c r="AK6" s="96"/>
      <c r="AL6" s="96"/>
      <c r="AM6" s="96"/>
      <c r="AN6" s="96"/>
      <c r="AO6" s="100"/>
      <c r="AP6" s="101"/>
      <c r="AQ6" s="101"/>
    </row>
    <row r="7" spans="1:43" s="90" customFormat="1" ht="12" customHeight="1">
      <c r="A7" s="97" t="s">
        <v>103</v>
      </c>
      <c r="B7" s="97"/>
      <c r="T7" s="97" t="s">
        <v>61</v>
      </c>
      <c r="U7" s="102"/>
      <c r="V7" s="102"/>
      <c r="W7" s="102"/>
      <c r="X7" s="98"/>
      <c r="Y7" s="96"/>
      <c r="Z7" s="96"/>
      <c r="AA7" s="96"/>
      <c r="AB7" s="96"/>
      <c r="AC7" s="96"/>
      <c r="AD7" s="96"/>
      <c r="AE7" s="96"/>
      <c r="AF7" s="96"/>
      <c r="AG7" s="99"/>
      <c r="AH7" s="96"/>
      <c r="AI7" s="96"/>
      <c r="AJ7" s="96"/>
      <c r="AK7" s="96"/>
      <c r="AL7" s="96"/>
      <c r="AM7" s="96"/>
      <c r="AN7" s="101"/>
      <c r="AO7" s="101"/>
      <c r="AP7" s="101"/>
      <c r="AQ7" s="101"/>
    </row>
    <row r="8" spans="1:43" s="90" customFormat="1" ht="12" customHeight="1">
      <c r="A8" s="97" t="s">
        <v>104</v>
      </c>
      <c r="B8" s="97"/>
      <c r="U8" s="103"/>
      <c r="V8" s="103"/>
      <c r="W8" s="104" t="s">
        <v>57</v>
      </c>
      <c r="X8" s="98"/>
      <c r="Y8" s="96"/>
      <c r="Z8" s="96"/>
      <c r="AA8" s="96"/>
      <c r="AB8" s="96"/>
      <c r="AC8" s="96"/>
      <c r="AD8" s="96"/>
      <c r="AE8" s="96"/>
      <c r="AF8" s="96"/>
      <c r="AG8" s="96"/>
      <c r="AH8" s="105"/>
      <c r="AI8" s="96"/>
      <c r="AJ8" s="96"/>
      <c r="AK8" s="96"/>
      <c r="AL8" s="96"/>
      <c r="AM8" s="96"/>
      <c r="AN8" s="101"/>
      <c r="AO8" s="106"/>
      <c r="AP8" s="106"/>
      <c r="AQ8" s="106"/>
    </row>
    <row r="9" spans="1:43" s="90" customFormat="1" ht="1.5" customHeight="1">
      <c r="A9" s="97"/>
      <c r="B9" s="97"/>
      <c r="T9" s="84"/>
      <c r="U9" s="107"/>
      <c r="V9" s="107"/>
      <c r="W9" s="107"/>
      <c r="X9" s="98"/>
      <c r="Y9" s="96"/>
      <c r="Z9" s="96"/>
      <c r="AA9" s="96"/>
      <c r="AB9" s="96"/>
      <c r="AC9" s="96"/>
      <c r="AD9" s="96"/>
      <c r="AE9" s="96"/>
      <c r="AF9" s="96"/>
      <c r="AG9" s="96"/>
      <c r="AH9" s="105"/>
      <c r="AI9" s="96"/>
      <c r="AJ9" s="96"/>
      <c r="AK9" s="96"/>
      <c r="AL9" s="96"/>
      <c r="AM9" s="96"/>
      <c r="AN9" s="101"/>
      <c r="AO9" s="106"/>
      <c r="AP9" s="106"/>
      <c r="AQ9" s="106"/>
    </row>
    <row r="10" spans="1:43" s="90" customFormat="1" ht="15.75" customHeight="1">
      <c r="A10" s="108"/>
      <c r="B10" s="109"/>
      <c r="C10" s="110" t="s">
        <v>105</v>
      </c>
      <c r="D10" s="111"/>
      <c r="E10" s="112"/>
      <c r="F10" s="113" t="s">
        <v>106</v>
      </c>
      <c r="G10" s="114"/>
      <c r="H10" s="114"/>
      <c r="I10" s="114"/>
      <c r="J10" s="114"/>
      <c r="K10" s="114"/>
      <c r="L10" s="115" t="s">
        <v>11</v>
      </c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96"/>
      <c r="Y10" s="96"/>
      <c r="Z10" s="116"/>
      <c r="AA10" s="116"/>
      <c r="AB10" s="116"/>
      <c r="AC10" s="116"/>
      <c r="AD10" s="116"/>
      <c r="AE10" s="116"/>
      <c r="AF10" s="116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</row>
    <row r="11" spans="1:43" s="90" customFormat="1" ht="15.75" customHeight="1">
      <c r="A11" s="118" t="s">
        <v>107</v>
      </c>
      <c r="B11" s="119"/>
      <c r="C11" s="120"/>
      <c r="D11" s="121"/>
      <c r="E11" s="119"/>
      <c r="F11" s="110" t="s">
        <v>108</v>
      </c>
      <c r="G11" s="111"/>
      <c r="H11" s="112"/>
      <c r="I11" s="110" t="s">
        <v>109</v>
      </c>
      <c r="J11" s="111"/>
      <c r="K11" s="112"/>
      <c r="L11" s="122" t="s">
        <v>110</v>
      </c>
      <c r="M11" s="122"/>
      <c r="N11" s="123"/>
      <c r="O11" s="124" t="s">
        <v>111</v>
      </c>
      <c r="P11" s="122"/>
      <c r="Q11" s="123"/>
      <c r="R11" s="124" t="s">
        <v>112</v>
      </c>
      <c r="S11" s="122"/>
      <c r="T11" s="123"/>
      <c r="U11" s="124" t="s">
        <v>113</v>
      </c>
      <c r="V11" s="122"/>
      <c r="W11" s="123"/>
      <c r="X11" s="125"/>
      <c r="Y11" s="125"/>
      <c r="Z11" s="117"/>
      <c r="AA11" s="117"/>
      <c r="AB11" s="117"/>
      <c r="AC11" s="126"/>
      <c r="AD11" s="126"/>
      <c r="AE11" s="126"/>
      <c r="AF11" s="126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</row>
    <row r="12" spans="1:43" s="90" customFormat="1" ht="15" customHeight="1">
      <c r="A12" s="118"/>
      <c r="B12" s="119"/>
      <c r="C12" s="127" t="s">
        <v>1</v>
      </c>
      <c r="D12" s="128"/>
      <c r="E12" s="129"/>
      <c r="F12" s="127" t="s">
        <v>3</v>
      </c>
      <c r="G12" s="128"/>
      <c r="H12" s="129"/>
      <c r="I12" s="127" t="s">
        <v>5</v>
      </c>
      <c r="J12" s="128"/>
      <c r="K12" s="129"/>
      <c r="L12" s="128" t="s">
        <v>11</v>
      </c>
      <c r="M12" s="128"/>
      <c r="N12" s="129"/>
      <c r="O12" s="127" t="s">
        <v>12</v>
      </c>
      <c r="P12" s="128"/>
      <c r="Q12" s="129"/>
      <c r="R12" s="127" t="s">
        <v>13</v>
      </c>
      <c r="S12" s="128"/>
      <c r="T12" s="129"/>
      <c r="U12" s="127" t="s">
        <v>14</v>
      </c>
      <c r="V12" s="128"/>
      <c r="W12" s="129"/>
      <c r="X12" s="126"/>
      <c r="Y12" s="96"/>
      <c r="Z12" s="116"/>
      <c r="AA12" s="116"/>
      <c r="AB12" s="116"/>
      <c r="AC12" s="116"/>
      <c r="AD12" s="116"/>
      <c r="AE12" s="116"/>
      <c r="AF12" s="116"/>
      <c r="AG12" s="130"/>
      <c r="AH12" s="130"/>
      <c r="AI12" s="116"/>
      <c r="AJ12" s="116"/>
      <c r="AK12" s="116"/>
      <c r="AL12" s="116"/>
      <c r="AM12" s="116"/>
      <c r="AN12" s="116"/>
      <c r="AO12" s="116"/>
      <c r="AP12" s="116"/>
      <c r="AQ12" s="116"/>
    </row>
    <row r="13" spans="1:43" s="90" customFormat="1" ht="15.75" customHeight="1">
      <c r="A13" s="118"/>
      <c r="B13" s="119"/>
      <c r="C13" s="131" t="s">
        <v>114</v>
      </c>
      <c r="D13" s="110" t="s">
        <v>115</v>
      </c>
      <c r="E13" s="112"/>
      <c r="F13" s="131" t="s">
        <v>116</v>
      </c>
      <c r="G13" s="110" t="s">
        <v>117</v>
      </c>
      <c r="H13" s="112"/>
      <c r="I13" s="132" t="s">
        <v>116</v>
      </c>
      <c r="J13" s="110" t="s">
        <v>117</v>
      </c>
      <c r="K13" s="112"/>
      <c r="L13" s="131" t="s">
        <v>118</v>
      </c>
      <c r="M13" s="110" t="s">
        <v>119</v>
      </c>
      <c r="N13" s="112"/>
      <c r="O13" s="131" t="s">
        <v>118</v>
      </c>
      <c r="P13" s="110" t="s">
        <v>119</v>
      </c>
      <c r="Q13" s="112"/>
      <c r="R13" s="131" t="s">
        <v>118</v>
      </c>
      <c r="S13" s="110" t="s">
        <v>119</v>
      </c>
      <c r="T13" s="112"/>
      <c r="U13" s="132" t="s">
        <v>118</v>
      </c>
      <c r="V13" s="110" t="s">
        <v>119</v>
      </c>
      <c r="W13" s="112"/>
      <c r="X13" s="96"/>
      <c r="Y13" s="96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</row>
    <row r="14" spans="1:43" s="90" customFormat="1" ht="15" customHeight="1">
      <c r="A14" s="118" t="s">
        <v>72</v>
      </c>
      <c r="B14" s="119"/>
      <c r="C14" s="133"/>
      <c r="D14" s="127" t="s">
        <v>6</v>
      </c>
      <c r="E14" s="129"/>
      <c r="F14" s="133"/>
      <c r="G14" s="127" t="s">
        <v>6</v>
      </c>
      <c r="H14" s="129"/>
      <c r="I14" s="134"/>
      <c r="J14" s="127" t="s">
        <v>6</v>
      </c>
      <c r="K14" s="129"/>
      <c r="L14" s="135"/>
      <c r="M14" s="127" t="s">
        <v>6</v>
      </c>
      <c r="N14" s="129"/>
      <c r="O14" s="135"/>
      <c r="P14" s="127" t="s">
        <v>6</v>
      </c>
      <c r="Q14" s="129"/>
      <c r="R14" s="135"/>
      <c r="S14" s="127" t="s">
        <v>6</v>
      </c>
      <c r="T14" s="129"/>
      <c r="U14" s="136"/>
      <c r="V14" s="127" t="s">
        <v>6</v>
      </c>
      <c r="W14" s="129"/>
      <c r="X14" s="137"/>
      <c r="Y14" s="96"/>
      <c r="Z14" s="125"/>
      <c r="AA14" s="116"/>
      <c r="AB14" s="116"/>
      <c r="AC14" s="125"/>
      <c r="AD14" s="116"/>
      <c r="AE14" s="116"/>
      <c r="AF14" s="125"/>
      <c r="AG14" s="116"/>
      <c r="AH14" s="116"/>
      <c r="AI14" s="125"/>
      <c r="AJ14" s="116"/>
      <c r="AK14" s="116"/>
      <c r="AL14" s="125"/>
      <c r="AM14" s="116"/>
      <c r="AN14" s="116"/>
      <c r="AO14" s="125"/>
      <c r="AP14" s="116"/>
      <c r="AQ14" s="116"/>
    </row>
    <row r="15" spans="1:43" s="90" customFormat="1" ht="15.75" customHeight="1">
      <c r="A15" s="118"/>
      <c r="B15" s="119"/>
      <c r="C15" s="135"/>
      <c r="D15" s="133" t="s">
        <v>120</v>
      </c>
      <c r="E15" s="131" t="s">
        <v>121</v>
      </c>
      <c r="F15" s="135"/>
      <c r="G15" s="133" t="s">
        <v>120</v>
      </c>
      <c r="H15" s="131" t="s">
        <v>122</v>
      </c>
      <c r="I15" s="136"/>
      <c r="J15" s="133" t="s">
        <v>120</v>
      </c>
      <c r="K15" s="131" t="s">
        <v>121</v>
      </c>
      <c r="L15" s="135"/>
      <c r="M15" s="133" t="s">
        <v>120</v>
      </c>
      <c r="N15" s="133" t="s">
        <v>123</v>
      </c>
      <c r="O15" s="135"/>
      <c r="P15" s="133" t="s">
        <v>120</v>
      </c>
      <c r="Q15" s="131" t="s">
        <v>123</v>
      </c>
      <c r="R15" s="135"/>
      <c r="S15" s="133" t="s">
        <v>120</v>
      </c>
      <c r="T15" s="131" t="s">
        <v>123</v>
      </c>
      <c r="U15" s="136"/>
      <c r="V15" s="133" t="s">
        <v>120</v>
      </c>
      <c r="W15" s="133" t="s">
        <v>123</v>
      </c>
      <c r="X15" s="137"/>
      <c r="Y15" s="96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</row>
    <row r="16" spans="1:43" s="90" customFormat="1" ht="15" customHeight="1">
      <c r="A16" s="138"/>
      <c r="B16" s="139"/>
      <c r="C16" s="140" t="s">
        <v>0</v>
      </c>
      <c r="D16" s="140" t="s">
        <v>7</v>
      </c>
      <c r="E16" s="140" t="s">
        <v>4</v>
      </c>
      <c r="F16" s="140" t="s">
        <v>0</v>
      </c>
      <c r="G16" s="140" t="s">
        <v>7</v>
      </c>
      <c r="H16" s="140" t="s">
        <v>4</v>
      </c>
      <c r="I16" s="141" t="s">
        <v>0</v>
      </c>
      <c r="J16" s="140" t="s">
        <v>7</v>
      </c>
      <c r="K16" s="140" t="s">
        <v>4</v>
      </c>
      <c r="L16" s="140" t="s">
        <v>0</v>
      </c>
      <c r="M16" s="140" t="s">
        <v>7</v>
      </c>
      <c r="N16" s="140" t="s">
        <v>4</v>
      </c>
      <c r="O16" s="140" t="s">
        <v>0</v>
      </c>
      <c r="P16" s="140" t="s">
        <v>7</v>
      </c>
      <c r="Q16" s="140" t="s">
        <v>4</v>
      </c>
      <c r="R16" s="140" t="s">
        <v>0</v>
      </c>
      <c r="S16" s="140" t="s">
        <v>7</v>
      </c>
      <c r="T16" s="140" t="s">
        <v>4</v>
      </c>
      <c r="U16" s="141" t="s">
        <v>0</v>
      </c>
      <c r="V16" s="140" t="s">
        <v>7</v>
      </c>
      <c r="W16" s="140" t="s">
        <v>4</v>
      </c>
      <c r="X16" s="117"/>
      <c r="Y16" s="117"/>
      <c r="Z16" s="117"/>
      <c r="AA16" s="125"/>
      <c r="AB16" s="125"/>
      <c r="AC16" s="96"/>
      <c r="AD16" s="125"/>
      <c r="AE16" s="125"/>
      <c r="AF16" s="96"/>
      <c r="AG16" s="125"/>
      <c r="AH16" s="125"/>
      <c r="AI16" s="96"/>
      <c r="AJ16" s="125"/>
      <c r="AK16" s="125"/>
      <c r="AL16" s="96"/>
      <c r="AM16" s="125"/>
      <c r="AN16" s="125"/>
      <c r="AO16" s="96"/>
      <c r="AP16" s="125"/>
      <c r="AQ16" s="125"/>
    </row>
    <row r="17" spans="1:43" s="90" customFormat="1" ht="25.5" customHeight="1" hidden="1">
      <c r="A17" s="142" t="s">
        <v>124</v>
      </c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145"/>
      <c r="X17" s="137"/>
      <c r="Y17" s="96"/>
      <c r="Z17" s="137"/>
      <c r="AA17" s="117"/>
      <c r="AB17" s="117"/>
      <c r="AC17" s="117"/>
      <c r="AD17" s="117"/>
      <c r="AE17" s="117"/>
      <c r="AF17" s="117"/>
      <c r="AG17" s="117"/>
      <c r="AH17" s="146"/>
      <c r="AI17" s="117"/>
      <c r="AJ17" s="117"/>
      <c r="AK17" s="117"/>
      <c r="AL17" s="117"/>
      <c r="AM17" s="117"/>
      <c r="AN17" s="117"/>
      <c r="AO17" s="117"/>
      <c r="AP17" s="117"/>
      <c r="AQ17" s="117"/>
    </row>
    <row r="18" spans="1:43" s="90" customFormat="1" ht="25.5" customHeight="1" hidden="1">
      <c r="A18" s="125" t="s">
        <v>125</v>
      </c>
      <c r="B18" s="147" t="s">
        <v>2</v>
      </c>
      <c r="C18" s="148">
        <f>SUM(F18+'表15 (完)'!F19)</f>
        <v>289.52</v>
      </c>
      <c r="D18" s="149">
        <f>SUM(G18+'表15 (完)'!G19)</f>
        <v>703632</v>
      </c>
      <c r="E18" s="149">
        <f>SUM(H18+'表15 (完)'!H19)</f>
        <v>6663</v>
      </c>
      <c r="F18" s="148">
        <f>SUM(I18+L18+O18+R18+U18+'表15 (完)'!C19)</f>
        <v>176.47</v>
      </c>
      <c r="G18" s="149">
        <f>SUM(J18+M18+P18+S18+V18+'表15 (完)'!D19)</f>
        <v>526124</v>
      </c>
      <c r="H18" s="149">
        <f>SUM(K18+N18+Q18+T18+W18+'表15 (完)'!E19)</f>
        <v>50</v>
      </c>
      <c r="I18" s="150">
        <v>0</v>
      </c>
      <c r="J18" s="150">
        <v>0</v>
      </c>
      <c r="K18" s="150">
        <v>0</v>
      </c>
      <c r="L18" s="151">
        <v>27.44</v>
      </c>
      <c r="M18" s="149">
        <v>41606</v>
      </c>
      <c r="N18" s="151">
        <v>50</v>
      </c>
      <c r="O18" s="151">
        <v>149.03</v>
      </c>
      <c r="P18" s="149">
        <v>484518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v>0</v>
      </c>
      <c r="X18" s="116"/>
      <c r="Y18" s="152"/>
      <c r="Z18" s="153"/>
      <c r="AA18" s="153"/>
      <c r="AB18" s="153"/>
      <c r="AC18" s="154"/>
      <c r="AD18" s="155"/>
      <c r="AE18" s="155"/>
      <c r="AF18" s="154"/>
      <c r="AG18" s="155"/>
      <c r="AH18" s="156"/>
      <c r="AI18" s="156"/>
      <c r="AJ18" s="155"/>
      <c r="AK18" s="156"/>
      <c r="AL18" s="156"/>
      <c r="AM18" s="155"/>
      <c r="AN18" s="156"/>
      <c r="AO18" s="156"/>
      <c r="AP18" s="155"/>
      <c r="AQ18" s="155"/>
    </row>
    <row r="19" spans="1:43" s="90" customFormat="1" ht="26.25" customHeight="1">
      <c r="A19" s="157" t="s">
        <v>126</v>
      </c>
      <c r="B19" s="158"/>
      <c r="C19" s="148"/>
      <c r="D19" s="149"/>
      <c r="E19" s="149"/>
      <c r="F19" s="148"/>
      <c r="G19" s="149"/>
      <c r="H19" s="149"/>
      <c r="I19" s="150"/>
      <c r="J19" s="150"/>
      <c r="K19" s="150"/>
      <c r="L19" s="151"/>
      <c r="M19" s="149"/>
      <c r="N19" s="151"/>
      <c r="O19" s="151"/>
      <c r="P19" s="149"/>
      <c r="Q19" s="150"/>
      <c r="R19" s="150"/>
      <c r="S19" s="150"/>
      <c r="T19" s="150"/>
      <c r="U19" s="150"/>
      <c r="V19" s="150"/>
      <c r="W19" s="150"/>
      <c r="X19" s="116"/>
      <c r="Y19" s="152"/>
      <c r="Z19" s="153"/>
      <c r="AA19" s="153"/>
      <c r="AB19" s="153"/>
      <c r="AC19" s="154"/>
      <c r="AD19" s="155"/>
      <c r="AE19" s="155"/>
      <c r="AF19" s="154"/>
      <c r="AG19" s="155"/>
      <c r="AH19" s="156"/>
      <c r="AI19" s="156"/>
      <c r="AJ19" s="155"/>
      <c r="AK19" s="156"/>
      <c r="AL19" s="156"/>
      <c r="AM19" s="155"/>
      <c r="AN19" s="156"/>
      <c r="AO19" s="156"/>
      <c r="AP19" s="155"/>
      <c r="AQ19" s="155"/>
    </row>
    <row r="20" spans="1:43" s="174" customFormat="1" ht="27.75" customHeight="1">
      <c r="A20" s="159" t="s">
        <v>90</v>
      </c>
      <c r="B20" s="160" t="s">
        <v>25</v>
      </c>
      <c r="C20" s="161">
        <v>1634.49</v>
      </c>
      <c r="D20" s="162">
        <v>1218781</v>
      </c>
      <c r="E20" s="163">
        <v>0</v>
      </c>
      <c r="F20" s="161">
        <v>210.76</v>
      </c>
      <c r="G20" s="162">
        <v>416966</v>
      </c>
      <c r="H20" s="163">
        <v>0</v>
      </c>
      <c r="I20" s="164">
        <v>90.5</v>
      </c>
      <c r="J20" s="165">
        <v>60775</v>
      </c>
      <c r="K20" s="166">
        <v>0</v>
      </c>
      <c r="L20" s="164">
        <v>8</v>
      </c>
      <c r="M20" s="165">
        <v>12100</v>
      </c>
      <c r="N20" s="166">
        <v>0</v>
      </c>
      <c r="O20" s="167">
        <v>112.26</v>
      </c>
      <c r="P20" s="165">
        <v>344091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6">
        <v>0</v>
      </c>
      <c r="X20" s="168"/>
      <c r="Y20" s="169"/>
      <c r="Z20" s="170"/>
      <c r="AA20" s="170"/>
      <c r="AB20" s="170"/>
      <c r="AC20" s="171"/>
      <c r="AD20" s="172"/>
      <c r="AE20" s="172"/>
      <c r="AF20" s="171"/>
      <c r="AG20" s="172"/>
      <c r="AH20" s="173"/>
      <c r="AI20" s="173"/>
      <c r="AJ20" s="172"/>
      <c r="AK20" s="173"/>
      <c r="AL20" s="173"/>
      <c r="AM20" s="172"/>
      <c r="AN20" s="173"/>
      <c r="AO20" s="173"/>
      <c r="AP20" s="172"/>
      <c r="AQ20" s="172"/>
    </row>
    <row r="21" spans="1:43" s="174" customFormat="1" ht="27.75" customHeight="1">
      <c r="A21" s="159" t="s">
        <v>91</v>
      </c>
      <c r="B21" s="160" t="s">
        <v>75</v>
      </c>
      <c r="C21" s="161">
        <v>810.64</v>
      </c>
      <c r="D21" s="162">
        <v>1093037</v>
      </c>
      <c r="E21" s="163">
        <v>0</v>
      </c>
      <c r="F21" s="161">
        <v>212.76000000000002</v>
      </c>
      <c r="G21" s="162">
        <v>608726</v>
      </c>
      <c r="H21" s="163">
        <v>0</v>
      </c>
      <c r="I21" s="164">
        <v>18.64</v>
      </c>
      <c r="J21" s="165">
        <v>25280</v>
      </c>
      <c r="K21" s="166">
        <v>0</v>
      </c>
      <c r="L21" s="164">
        <v>34.1</v>
      </c>
      <c r="M21" s="165">
        <v>51275</v>
      </c>
      <c r="N21" s="166">
        <v>0</v>
      </c>
      <c r="O21" s="167">
        <v>160.02</v>
      </c>
      <c r="P21" s="165">
        <v>532171</v>
      </c>
      <c r="Q21" s="166">
        <v>0</v>
      </c>
      <c r="R21" s="166">
        <v>0</v>
      </c>
      <c r="S21" s="166">
        <v>0</v>
      </c>
      <c r="T21" s="166">
        <v>0</v>
      </c>
      <c r="U21" s="166">
        <v>0</v>
      </c>
      <c r="V21" s="166">
        <v>0</v>
      </c>
      <c r="W21" s="166">
        <v>0</v>
      </c>
      <c r="X21" s="168"/>
      <c r="Y21" s="169"/>
      <c r="Z21" s="170"/>
      <c r="AA21" s="170"/>
      <c r="AB21" s="170"/>
      <c r="AC21" s="171"/>
      <c r="AD21" s="172"/>
      <c r="AE21" s="172"/>
      <c r="AF21" s="171"/>
      <c r="AG21" s="172"/>
      <c r="AH21" s="173"/>
      <c r="AI21" s="173"/>
      <c r="AJ21" s="172"/>
      <c r="AK21" s="173"/>
      <c r="AL21" s="173"/>
      <c r="AM21" s="172"/>
      <c r="AN21" s="173"/>
      <c r="AO21" s="173"/>
      <c r="AP21" s="172"/>
      <c r="AQ21" s="172"/>
    </row>
    <row r="22" spans="1:43" s="174" customFormat="1" ht="27.75" customHeight="1">
      <c r="A22" s="159" t="s">
        <v>92</v>
      </c>
      <c r="B22" s="160" t="s">
        <v>77</v>
      </c>
      <c r="C22" s="161">
        <v>815.2</v>
      </c>
      <c r="D22" s="162">
        <v>1325317</v>
      </c>
      <c r="E22" s="163">
        <v>0</v>
      </c>
      <c r="F22" s="161">
        <v>257.49</v>
      </c>
      <c r="G22" s="162">
        <v>706614</v>
      </c>
      <c r="H22" s="163">
        <v>0</v>
      </c>
      <c r="I22" s="164">
        <v>60.11</v>
      </c>
      <c r="J22" s="165">
        <v>131625</v>
      </c>
      <c r="K22" s="166">
        <v>0</v>
      </c>
      <c r="L22" s="164">
        <v>12.32</v>
      </c>
      <c r="M22" s="165">
        <v>16480</v>
      </c>
      <c r="N22" s="166">
        <v>0</v>
      </c>
      <c r="O22" s="167">
        <v>185.06</v>
      </c>
      <c r="P22" s="165">
        <v>558509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  <c r="W22" s="166">
        <v>0</v>
      </c>
      <c r="X22" s="168"/>
      <c r="Y22" s="169"/>
      <c r="Z22" s="170"/>
      <c r="AA22" s="170"/>
      <c r="AB22" s="170"/>
      <c r="AC22" s="171"/>
      <c r="AD22" s="172"/>
      <c r="AE22" s="172"/>
      <c r="AF22" s="171"/>
      <c r="AG22" s="172"/>
      <c r="AH22" s="173"/>
      <c r="AI22" s="173"/>
      <c r="AJ22" s="172"/>
      <c r="AK22" s="173"/>
      <c r="AL22" s="173"/>
      <c r="AM22" s="172"/>
      <c r="AN22" s="173"/>
      <c r="AO22" s="173"/>
      <c r="AP22" s="172"/>
      <c r="AQ22" s="172"/>
    </row>
    <row r="23" spans="1:43" s="174" customFormat="1" ht="27.75" customHeight="1">
      <c r="A23" s="159" t="s">
        <v>93</v>
      </c>
      <c r="B23" s="160" t="s">
        <v>79</v>
      </c>
      <c r="C23" s="161">
        <v>743.95</v>
      </c>
      <c r="D23" s="162">
        <v>1172552</v>
      </c>
      <c r="E23" s="163">
        <v>0</v>
      </c>
      <c r="F23" s="161">
        <v>253.62</v>
      </c>
      <c r="G23" s="162">
        <v>617212</v>
      </c>
      <c r="H23" s="163">
        <v>0</v>
      </c>
      <c r="I23" s="167">
        <v>65.80000000000001</v>
      </c>
      <c r="J23" s="165">
        <v>164500</v>
      </c>
      <c r="K23" s="166">
        <v>0</v>
      </c>
      <c r="L23" s="164">
        <v>8.85</v>
      </c>
      <c r="M23" s="165">
        <v>10275</v>
      </c>
      <c r="N23" s="166">
        <v>0</v>
      </c>
      <c r="O23" s="167">
        <v>178.97</v>
      </c>
      <c r="P23" s="165">
        <v>442437</v>
      </c>
      <c r="Q23" s="166">
        <v>0</v>
      </c>
      <c r="R23" s="166">
        <v>0</v>
      </c>
      <c r="S23" s="166">
        <v>0</v>
      </c>
      <c r="T23" s="166">
        <v>0</v>
      </c>
      <c r="U23" s="166">
        <v>0</v>
      </c>
      <c r="V23" s="166">
        <v>0</v>
      </c>
      <c r="W23" s="166">
        <v>0</v>
      </c>
      <c r="X23" s="168"/>
      <c r="Y23" s="169"/>
      <c r="Z23" s="170"/>
      <c r="AA23" s="170"/>
      <c r="AB23" s="170"/>
      <c r="AC23" s="171"/>
      <c r="AD23" s="172"/>
      <c r="AE23" s="172"/>
      <c r="AF23" s="171"/>
      <c r="AG23" s="172"/>
      <c r="AH23" s="173"/>
      <c r="AI23" s="173"/>
      <c r="AJ23" s="172"/>
      <c r="AK23" s="173"/>
      <c r="AL23" s="173"/>
      <c r="AM23" s="172"/>
      <c r="AN23" s="173"/>
      <c r="AO23" s="173"/>
      <c r="AP23" s="172"/>
      <c r="AQ23" s="172"/>
    </row>
    <row r="24" spans="1:43" s="174" customFormat="1" ht="27.75" customHeight="1">
      <c r="A24" s="159" t="s">
        <v>94</v>
      </c>
      <c r="B24" s="160" t="s">
        <v>81</v>
      </c>
      <c r="C24" s="161">
        <v>630.8100000000001</v>
      </c>
      <c r="D24" s="162">
        <v>1088021</v>
      </c>
      <c r="E24" s="163">
        <v>0</v>
      </c>
      <c r="F24" s="161">
        <v>201.78</v>
      </c>
      <c r="G24" s="162">
        <v>540341</v>
      </c>
      <c r="H24" s="163">
        <v>0</v>
      </c>
      <c r="I24" s="175">
        <v>49.629999999999995</v>
      </c>
      <c r="J24" s="165">
        <v>119955</v>
      </c>
      <c r="K24" s="166">
        <v>0</v>
      </c>
      <c r="L24" s="164">
        <v>19.47</v>
      </c>
      <c r="M24" s="165">
        <v>29315</v>
      </c>
      <c r="N24" s="166">
        <v>0</v>
      </c>
      <c r="O24" s="167">
        <v>132.68</v>
      </c>
      <c r="P24" s="165">
        <v>391071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166">
        <v>0</v>
      </c>
      <c r="W24" s="166">
        <v>0</v>
      </c>
      <c r="X24" s="176"/>
      <c r="Y24" s="176"/>
      <c r="Z24" s="177"/>
      <c r="AA24" s="178"/>
      <c r="AB24" s="178"/>
      <c r="AC24" s="179"/>
      <c r="AD24" s="180"/>
      <c r="AE24" s="180"/>
      <c r="AF24" s="179"/>
      <c r="AG24" s="180"/>
      <c r="AH24" s="181"/>
      <c r="AI24" s="181"/>
      <c r="AJ24" s="180"/>
      <c r="AK24" s="181"/>
      <c r="AL24" s="181"/>
      <c r="AM24" s="180"/>
      <c r="AN24" s="181"/>
      <c r="AO24" s="181"/>
      <c r="AP24" s="180"/>
      <c r="AQ24" s="180"/>
    </row>
    <row r="25" spans="1:43" s="174" customFormat="1" ht="27.75" customHeight="1">
      <c r="A25" s="159" t="s">
        <v>95</v>
      </c>
      <c r="B25" s="160" t="s">
        <v>83</v>
      </c>
      <c r="C25" s="161">
        <v>343.79</v>
      </c>
      <c r="D25" s="162">
        <v>660345</v>
      </c>
      <c r="E25" s="163">
        <v>0</v>
      </c>
      <c r="F25" s="161">
        <v>138.67000000000002</v>
      </c>
      <c r="G25" s="162">
        <v>334875</v>
      </c>
      <c r="H25" s="163">
        <v>0</v>
      </c>
      <c r="I25" s="175">
        <v>37.62</v>
      </c>
      <c r="J25" s="165">
        <v>80298</v>
      </c>
      <c r="K25" s="166">
        <v>0</v>
      </c>
      <c r="L25" s="164">
        <v>14.46</v>
      </c>
      <c r="M25" s="165">
        <v>21690</v>
      </c>
      <c r="N25" s="166">
        <v>0</v>
      </c>
      <c r="O25" s="167">
        <v>86.59</v>
      </c>
      <c r="P25" s="165">
        <v>232887</v>
      </c>
      <c r="Q25" s="166">
        <v>0</v>
      </c>
      <c r="R25" s="166">
        <v>0</v>
      </c>
      <c r="S25" s="166">
        <v>0</v>
      </c>
      <c r="T25" s="166">
        <v>0</v>
      </c>
      <c r="U25" s="166">
        <v>0</v>
      </c>
      <c r="V25" s="166">
        <v>0</v>
      </c>
      <c r="W25" s="166">
        <v>0</v>
      </c>
      <c r="X25" s="176"/>
      <c r="Y25" s="176"/>
      <c r="Z25" s="177"/>
      <c r="AA25" s="178"/>
      <c r="AB25" s="178"/>
      <c r="AC25" s="179"/>
      <c r="AD25" s="180"/>
      <c r="AE25" s="180"/>
      <c r="AF25" s="179"/>
      <c r="AG25" s="180"/>
      <c r="AH25" s="181"/>
      <c r="AI25" s="181"/>
      <c r="AJ25" s="180"/>
      <c r="AK25" s="181"/>
      <c r="AL25" s="181"/>
      <c r="AM25" s="180"/>
      <c r="AN25" s="181"/>
      <c r="AO25" s="181"/>
      <c r="AP25" s="180"/>
      <c r="AQ25" s="180"/>
    </row>
    <row r="26" spans="1:43" s="174" customFormat="1" ht="27.75" customHeight="1">
      <c r="A26" s="159" t="s">
        <v>96</v>
      </c>
      <c r="B26" s="160" t="s">
        <v>63</v>
      </c>
      <c r="C26" s="161">
        <v>317.84000000000003</v>
      </c>
      <c r="D26" s="162">
        <v>635517</v>
      </c>
      <c r="E26" s="163">
        <v>0</v>
      </c>
      <c r="F26" s="161">
        <v>112.72</v>
      </c>
      <c r="G26" s="162">
        <v>310047</v>
      </c>
      <c r="H26" s="163">
        <v>0</v>
      </c>
      <c r="I26" s="164">
        <v>36.09</v>
      </c>
      <c r="J26" s="165">
        <v>90806</v>
      </c>
      <c r="K26" s="166">
        <v>0</v>
      </c>
      <c r="L26" s="166">
        <v>0</v>
      </c>
      <c r="M26" s="166">
        <v>0</v>
      </c>
      <c r="N26" s="166">
        <v>0</v>
      </c>
      <c r="O26" s="175">
        <v>76.63</v>
      </c>
      <c r="P26" s="165">
        <v>219241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66">
        <v>0</v>
      </c>
      <c r="X26" s="168"/>
      <c r="Y26" s="169"/>
      <c r="Z26" s="170"/>
      <c r="AA26" s="170"/>
      <c r="AB26" s="170"/>
      <c r="AC26" s="171"/>
      <c r="AD26" s="172"/>
      <c r="AE26" s="172"/>
      <c r="AF26" s="171"/>
      <c r="AG26" s="172"/>
      <c r="AH26" s="173"/>
      <c r="AI26" s="173"/>
      <c r="AJ26" s="172"/>
      <c r="AK26" s="173"/>
      <c r="AL26" s="173"/>
      <c r="AM26" s="172"/>
      <c r="AN26" s="173"/>
      <c r="AO26" s="173"/>
      <c r="AP26" s="172"/>
      <c r="AQ26" s="172"/>
    </row>
    <row r="27" spans="1:43" s="174" customFormat="1" ht="27.75" customHeight="1">
      <c r="A27" s="159" t="s">
        <v>97</v>
      </c>
      <c r="B27" s="160" t="s">
        <v>64</v>
      </c>
      <c r="C27" s="161">
        <v>230.99059999999997</v>
      </c>
      <c r="D27" s="162">
        <v>461976</v>
      </c>
      <c r="E27" s="163">
        <v>0</v>
      </c>
      <c r="F27" s="161">
        <v>79.6</v>
      </c>
      <c r="G27" s="162">
        <v>223907</v>
      </c>
      <c r="H27" s="163">
        <v>0</v>
      </c>
      <c r="I27" s="164">
        <v>8.41</v>
      </c>
      <c r="J27" s="165">
        <v>8805</v>
      </c>
      <c r="K27" s="166">
        <v>0</v>
      </c>
      <c r="L27" s="182">
        <v>15.78</v>
      </c>
      <c r="M27" s="165">
        <v>23670</v>
      </c>
      <c r="N27" s="166">
        <v>0</v>
      </c>
      <c r="O27" s="175">
        <v>55.41</v>
      </c>
      <c r="P27" s="165">
        <v>191432</v>
      </c>
      <c r="Q27" s="183">
        <v>0</v>
      </c>
      <c r="R27" s="183">
        <v>0</v>
      </c>
      <c r="S27" s="183">
        <v>0</v>
      </c>
      <c r="T27" s="183">
        <v>0</v>
      </c>
      <c r="U27" s="183">
        <v>0</v>
      </c>
      <c r="V27" s="183">
        <v>0</v>
      </c>
      <c r="W27" s="183">
        <v>0</v>
      </c>
      <c r="X27" s="168"/>
      <c r="Y27" s="169"/>
      <c r="Z27" s="170"/>
      <c r="AA27" s="170"/>
      <c r="AB27" s="170"/>
      <c r="AC27" s="171"/>
      <c r="AD27" s="172"/>
      <c r="AE27" s="172"/>
      <c r="AF27" s="171"/>
      <c r="AG27" s="172"/>
      <c r="AH27" s="173"/>
      <c r="AI27" s="173"/>
      <c r="AJ27" s="172"/>
      <c r="AK27" s="173"/>
      <c r="AL27" s="173"/>
      <c r="AM27" s="172"/>
      <c r="AN27" s="173"/>
      <c r="AO27" s="173"/>
      <c r="AP27" s="172"/>
      <c r="AQ27" s="172"/>
    </row>
    <row r="28" spans="1:43" s="174" customFormat="1" ht="27.75" customHeight="1">
      <c r="A28" s="159" t="s">
        <v>98</v>
      </c>
      <c r="B28" s="160" t="s">
        <v>86</v>
      </c>
      <c r="C28" s="161">
        <v>61.14</v>
      </c>
      <c r="D28" s="162">
        <v>166173</v>
      </c>
      <c r="E28" s="163">
        <v>0</v>
      </c>
      <c r="F28" s="161">
        <v>61.14</v>
      </c>
      <c r="G28" s="162">
        <v>166173</v>
      </c>
      <c r="H28" s="163">
        <v>0</v>
      </c>
      <c r="I28" s="164">
        <v>8.48</v>
      </c>
      <c r="J28" s="165">
        <v>14189</v>
      </c>
      <c r="K28" s="166">
        <v>0</v>
      </c>
      <c r="L28" s="182">
        <v>15.799999999999999</v>
      </c>
      <c r="M28" s="165">
        <v>23700</v>
      </c>
      <c r="N28" s="166">
        <v>0</v>
      </c>
      <c r="O28" s="175">
        <v>36.86</v>
      </c>
      <c r="P28" s="165">
        <v>128284</v>
      </c>
      <c r="Q28" s="166">
        <v>0</v>
      </c>
      <c r="R28" s="166">
        <v>0</v>
      </c>
      <c r="S28" s="166">
        <v>0</v>
      </c>
      <c r="T28" s="166">
        <v>0</v>
      </c>
      <c r="U28" s="166">
        <v>0</v>
      </c>
      <c r="V28" s="166">
        <v>0</v>
      </c>
      <c r="W28" s="166">
        <v>0</v>
      </c>
      <c r="X28" s="168"/>
      <c r="Y28" s="169"/>
      <c r="Z28" s="170"/>
      <c r="AA28" s="170"/>
      <c r="AB28" s="170"/>
      <c r="AC28" s="171"/>
      <c r="AD28" s="172"/>
      <c r="AE28" s="172"/>
      <c r="AF28" s="171"/>
      <c r="AG28" s="172"/>
      <c r="AH28" s="173"/>
      <c r="AI28" s="173"/>
      <c r="AJ28" s="172"/>
      <c r="AK28" s="173"/>
      <c r="AL28" s="173"/>
      <c r="AM28" s="172"/>
      <c r="AN28" s="173"/>
      <c r="AO28" s="173"/>
      <c r="AP28" s="172"/>
      <c r="AQ28" s="172"/>
    </row>
    <row r="29" spans="1:43" s="174" customFormat="1" ht="27.75" customHeight="1">
      <c r="A29" s="159" t="s">
        <v>127</v>
      </c>
      <c r="B29" s="160" t="s">
        <v>87</v>
      </c>
      <c r="C29" s="161">
        <f>SUM(F29+'表15 (完)'!F30)</f>
        <v>234.81900000000002</v>
      </c>
      <c r="D29" s="162">
        <f>SUM(G29+'表15 (完)'!G30)</f>
        <v>403364.03</v>
      </c>
      <c r="E29" s="163">
        <f>SUM(H29+'表15 (完)'!H30)</f>
        <v>0</v>
      </c>
      <c r="F29" s="161">
        <f>SUM(I29+L29+O29+R29+U29+'表15 (完)'!C30)</f>
        <v>59.248000000000005</v>
      </c>
      <c r="G29" s="162">
        <f>SUM(J29+M29+P29+S29+V29+'表15 (完)'!D30)</f>
        <v>142162</v>
      </c>
      <c r="H29" s="163">
        <f>SUM(K29+N29+Q29+T29+W29+'表15 (完)'!E30)</f>
        <v>0</v>
      </c>
      <c r="I29" s="161">
        <f>I30+I33</f>
        <v>9.76</v>
      </c>
      <c r="J29" s="165">
        <f aca="true" t="shared" si="0" ref="J29:W29">J30+J33</f>
        <v>20760</v>
      </c>
      <c r="K29" s="161">
        <f t="shared" si="0"/>
        <v>0</v>
      </c>
      <c r="L29" s="161">
        <f t="shared" si="0"/>
        <v>12.88</v>
      </c>
      <c r="M29" s="165">
        <f t="shared" si="0"/>
        <v>19320</v>
      </c>
      <c r="N29" s="161">
        <f t="shared" si="0"/>
        <v>0</v>
      </c>
      <c r="O29" s="161">
        <f t="shared" si="0"/>
        <v>30.770000000000003</v>
      </c>
      <c r="P29" s="165">
        <f t="shared" si="0"/>
        <v>92382</v>
      </c>
      <c r="Q29" s="161">
        <f t="shared" si="0"/>
        <v>0</v>
      </c>
      <c r="R29" s="184">
        <f t="shared" si="0"/>
        <v>5.838000000000001</v>
      </c>
      <c r="S29" s="162">
        <f t="shared" si="0"/>
        <v>9700</v>
      </c>
      <c r="T29" s="161">
        <f t="shared" si="0"/>
        <v>0</v>
      </c>
      <c r="U29" s="161">
        <f t="shared" si="0"/>
        <v>0</v>
      </c>
      <c r="V29" s="161">
        <f t="shared" si="0"/>
        <v>0</v>
      </c>
      <c r="W29" s="161">
        <f t="shared" si="0"/>
        <v>0</v>
      </c>
      <c r="X29" s="168"/>
      <c r="Y29" s="169"/>
      <c r="Z29" s="170"/>
      <c r="AA29" s="170"/>
      <c r="AB29" s="170"/>
      <c r="AC29" s="171"/>
      <c r="AD29" s="172"/>
      <c r="AE29" s="172"/>
      <c r="AF29" s="171"/>
      <c r="AG29" s="172"/>
      <c r="AH29" s="173"/>
      <c r="AI29" s="173"/>
      <c r="AJ29" s="172"/>
      <c r="AK29" s="173"/>
      <c r="AL29" s="173"/>
      <c r="AM29" s="172"/>
      <c r="AN29" s="173"/>
      <c r="AO29" s="173"/>
      <c r="AP29" s="172"/>
      <c r="AQ29" s="172"/>
    </row>
    <row r="30" spans="1:43" s="199" customFormat="1" ht="27.75" customHeight="1">
      <c r="A30" s="185" t="s">
        <v>45</v>
      </c>
      <c r="B30" s="186"/>
      <c r="C30" s="187">
        <f>SUM(F30+'表15 (完)'!F31)</f>
        <v>80.22</v>
      </c>
      <c r="D30" s="188">
        <f>SUM(G30+'表15 (完)'!G31)</f>
        <v>145180</v>
      </c>
      <c r="E30" s="163">
        <f>SUM(H30+'表15 (完)'!H31)</f>
        <v>0</v>
      </c>
      <c r="F30" s="187">
        <f>SUM(I30+L30+O30+R30+U30+'表15 (完)'!C31)</f>
        <v>28.1</v>
      </c>
      <c r="G30" s="188">
        <f>SUM(J30+M30+P30+S30+V30+'表15 (完)'!D31)</f>
        <v>62288</v>
      </c>
      <c r="H30" s="189">
        <f>SUM(K30+N30+Q30+T30+W30+'表15 (完)'!E31)</f>
        <v>0</v>
      </c>
      <c r="I30" s="190">
        <f>SUM(I31:I32)</f>
        <v>7.5</v>
      </c>
      <c r="J30" s="188">
        <f aca="true" t="shared" si="1" ref="J30:W30">SUM(J31:J32)</f>
        <v>15729</v>
      </c>
      <c r="K30" s="166">
        <f t="shared" si="1"/>
        <v>0</v>
      </c>
      <c r="L30" s="166">
        <f t="shared" si="1"/>
        <v>0</v>
      </c>
      <c r="M30" s="187">
        <f t="shared" si="1"/>
        <v>0</v>
      </c>
      <c r="N30" s="166">
        <f t="shared" si="1"/>
        <v>0</v>
      </c>
      <c r="O30" s="190">
        <f t="shared" si="1"/>
        <v>18.630000000000003</v>
      </c>
      <c r="P30" s="188">
        <f t="shared" si="1"/>
        <v>42614</v>
      </c>
      <c r="Q30" s="166">
        <f t="shared" si="1"/>
        <v>0</v>
      </c>
      <c r="R30" s="191">
        <f t="shared" si="1"/>
        <v>1.9700000000000002</v>
      </c>
      <c r="S30" s="188">
        <f t="shared" si="1"/>
        <v>3945</v>
      </c>
      <c r="T30" s="166">
        <f t="shared" si="1"/>
        <v>0</v>
      </c>
      <c r="U30" s="166">
        <f t="shared" si="1"/>
        <v>0</v>
      </c>
      <c r="V30" s="166">
        <f t="shared" si="1"/>
        <v>0</v>
      </c>
      <c r="W30" s="166">
        <f t="shared" si="1"/>
        <v>0</v>
      </c>
      <c r="X30" s="192"/>
      <c r="Y30" s="193"/>
      <c r="Z30" s="194"/>
      <c r="AA30" s="195"/>
      <c r="AB30" s="195"/>
      <c r="AC30" s="196"/>
      <c r="AD30" s="197"/>
      <c r="AE30" s="197"/>
      <c r="AF30" s="196"/>
      <c r="AG30" s="197"/>
      <c r="AH30" s="198"/>
      <c r="AI30" s="198"/>
      <c r="AJ30" s="197"/>
      <c r="AK30" s="198"/>
      <c r="AL30" s="198"/>
      <c r="AM30" s="197"/>
      <c r="AN30" s="198"/>
      <c r="AO30" s="198"/>
      <c r="AP30" s="197"/>
      <c r="AQ30" s="197"/>
    </row>
    <row r="31" spans="1:43" s="90" customFormat="1" ht="27.75" customHeight="1">
      <c r="A31" s="200" t="s">
        <v>47</v>
      </c>
      <c r="B31" s="201" t="s">
        <v>8</v>
      </c>
      <c r="C31" s="202">
        <f>SUM(F31+'表15 (完)'!F32)</f>
        <v>20.15</v>
      </c>
      <c r="D31" s="203">
        <f>SUM(G31+'表15 (完)'!G32)</f>
        <v>35992</v>
      </c>
      <c r="E31" s="204">
        <f>SUM(H31+'表15 (完)'!H32)</f>
        <v>0</v>
      </c>
      <c r="F31" s="202">
        <f>SUM(I31+L31+O31+R31+U31+'表15 (完)'!C32)</f>
        <v>12.07</v>
      </c>
      <c r="G31" s="203">
        <f>SUM(J31+M31+P31+S31+V31+'表15 (完)'!D32)</f>
        <v>25287</v>
      </c>
      <c r="H31" s="204">
        <f>SUM(K31+N31+Q31+T31+W31+'表15 (完)'!E32)</f>
        <v>0</v>
      </c>
      <c r="I31" s="183">
        <v>0</v>
      </c>
      <c r="J31" s="205">
        <v>0</v>
      </c>
      <c r="K31" s="205">
        <v>0</v>
      </c>
      <c r="L31" s="183">
        <v>0</v>
      </c>
      <c r="M31" s="205">
        <v>0</v>
      </c>
      <c r="N31" s="183">
        <v>0</v>
      </c>
      <c r="O31" s="206">
        <v>10.1</v>
      </c>
      <c r="P31" s="203">
        <v>21342</v>
      </c>
      <c r="Q31" s="205">
        <v>0</v>
      </c>
      <c r="R31" s="207">
        <v>1.9700000000000002</v>
      </c>
      <c r="S31" s="203">
        <v>3945</v>
      </c>
      <c r="T31" s="205">
        <v>0</v>
      </c>
      <c r="U31" s="183">
        <v>0</v>
      </c>
      <c r="V31" s="205">
        <v>0</v>
      </c>
      <c r="W31" s="205">
        <v>0</v>
      </c>
      <c r="X31" s="116"/>
      <c r="Y31" s="116"/>
      <c r="Z31" s="208"/>
      <c r="AA31" s="208"/>
      <c r="AB31" s="208"/>
      <c r="AC31" s="209"/>
      <c r="AD31" s="210"/>
      <c r="AE31" s="210"/>
      <c r="AF31" s="209"/>
      <c r="AG31" s="210"/>
      <c r="AH31" s="208"/>
      <c r="AI31" s="211"/>
      <c r="AJ31" s="210"/>
      <c r="AK31" s="208"/>
      <c r="AL31" s="208"/>
      <c r="AM31" s="208"/>
      <c r="AN31" s="208"/>
      <c r="AO31" s="211"/>
      <c r="AP31" s="210"/>
      <c r="AQ31" s="210"/>
    </row>
    <row r="32" spans="1:43" s="90" customFormat="1" ht="27.75" customHeight="1">
      <c r="A32" s="200" t="s">
        <v>48</v>
      </c>
      <c r="B32" s="201" t="s">
        <v>9</v>
      </c>
      <c r="C32" s="202">
        <f>SUM(F32+'表15 (完)'!F33)</f>
        <v>60.07</v>
      </c>
      <c r="D32" s="203">
        <f>SUM(G32+'表15 (完)'!G33)</f>
        <v>109188</v>
      </c>
      <c r="E32" s="204">
        <f>SUM(H32+'表15 (完)'!H33)</f>
        <v>0</v>
      </c>
      <c r="F32" s="202">
        <f>SUM(I32+L32+O32+R32+U32+'表15 (完)'!C33)</f>
        <v>16.03</v>
      </c>
      <c r="G32" s="203">
        <f>SUM(J32+M32+P32+S32+V32+'表15 (完)'!D33)</f>
        <v>37001</v>
      </c>
      <c r="H32" s="204">
        <f>SUM(K32+N32+Q32+T32+W32+'表15 (完)'!E33)</f>
        <v>0</v>
      </c>
      <c r="I32" s="207">
        <v>7.5</v>
      </c>
      <c r="J32" s="203">
        <v>15729</v>
      </c>
      <c r="K32" s="205">
        <v>0</v>
      </c>
      <c r="L32" s="205">
        <v>0</v>
      </c>
      <c r="M32" s="205">
        <v>0</v>
      </c>
      <c r="N32" s="183">
        <v>0</v>
      </c>
      <c r="O32" s="206">
        <v>8.530000000000001</v>
      </c>
      <c r="P32" s="203">
        <v>21272</v>
      </c>
      <c r="Q32" s="205">
        <v>0</v>
      </c>
      <c r="R32" s="183">
        <v>0</v>
      </c>
      <c r="S32" s="205">
        <v>0</v>
      </c>
      <c r="T32" s="205">
        <v>0</v>
      </c>
      <c r="U32" s="183">
        <v>0</v>
      </c>
      <c r="V32" s="205">
        <v>0</v>
      </c>
      <c r="W32" s="205">
        <v>0</v>
      </c>
      <c r="X32" s="116"/>
      <c r="Y32" s="212"/>
      <c r="Z32" s="153"/>
      <c r="AA32" s="153"/>
      <c r="AB32" s="153"/>
      <c r="AC32" s="154"/>
      <c r="AD32" s="155"/>
      <c r="AE32" s="208"/>
      <c r="AF32" s="154"/>
      <c r="AG32" s="155"/>
      <c r="AH32" s="156"/>
      <c r="AI32" s="156"/>
      <c r="AJ32" s="155"/>
      <c r="AK32" s="156"/>
      <c r="AL32" s="156"/>
      <c r="AM32" s="155"/>
      <c r="AN32" s="156"/>
      <c r="AO32" s="156"/>
      <c r="AP32" s="155"/>
      <c r="AQ32" s="155"/>
    </row>
    <row r="33" spans="1:43" s="199" customFormat="1" ht="27.75" customHeight="1">
      <c r="A33" s="185" t="s">
        <v>46</v>
      </c>
      <c r="B33" s="186"/>
      <c r="C33" s="187">
        <f>SUM(F33+'表15 (完)'!F34)</f>
        <v>154.59900000000002</v>
      </c>
      <c r="D33" s="188">
        <f>SUM(G33+'表15 (完)'!G34)</f>
        <v>258184.03</v>
      </c>
      <c r="E33" s="189">
        <f>SUM(H33+'表15 (完)'!H34)</f>
        <v>0</v>
      </c>
      <c r="F33" s="187">
        <f>SUM(I33+L33+O33+R33+U33+'表15 (完)'!C34)</f>
        <v>31.148000000000003</v>
      </c>
      <c r="G33" s="188">
        <f>SUM(J33+M33+P33+S33+V33+'表15 (完)'!D34)</f>
        <v>79874</v>
      </c>
      <c r="H33" s="189">
        <f>SUM(K33+N33+Q33+T33+W33+'表15 (完)'!E34)</f>
        <v>0</v>
      </c>
      <c r="I33" s="187">
        <f>SUM(I34:I35)</f>
        <v>2.2600000000000002</v>
      </c>
      <c r="J33" s="188">
        <f aca="true" t="shared" si="2" ref="J33:W33">SUM(J34:J35)</f>
        <v>5031</v>
      </c>
      <c r="K33" s="187">
        <f t="shared" si="2"/>
        <v>0</v>
      </c>
      <c r="L33" s="187">
        <f t="shared" si="2"/>
        <v>12.88</v>
      </c>
      <c r="M33" s="188">
        <f t="shared" si="2"/>
        <v>19320</v>
      </c>
      <c r="N33" s="187">
        <f t="shared" si="2"/>
        <v>0</v>
      </c>
      <c r="O33" s="187">
        <f t="shared" si="2"/>
        <v>12.14</v>
      </c>
      <c r="P33" s="188">
        <f t="shared" si="2"/>
        <v>49768</v>
      </c>
      <c r="Q33" s="187">
        <f t="shared" si="2"/>
        <v>0</v>
      </c>
      <c r="R33" s="187">
        <f t="shared" si="2"/>
        <v>3.8680000000000003</v>
      </c>
      <c r="S33" s="188">
        <f t="shared" si="2"/>
        <v>5755</v>
      </c>
      <c r="T33" s="187">
        <f t="shared" si="2"/>
        <v>0</v>
      </c>
      <c r="U33" s="187">
        <f t="shared" si="2"/>
        <v>0</v>
      </c>
      <c r="V33" s="187">
        <f t="shared" si="2"/>
        <v>0</v>
      </c>
      <c r="W33" s="187">
        <f t="shared" si="2"/>
        <v>0</v>
      </c>
      <c r="X33" s="213"/>
      <c r="Y33" s="193"/>
      <c r="Z33" s="214"/>
      <c r="AA33" s="214"/>
      <c r="AB33" s="214"/>
      <c r="AC33" s="209"/>
      <c r="AD33" s="210"/>
      <c r="AE33" s="210"/>
      <c r="AF33" s="209"/>
      <c r="AG33" s="210"/>
      <c r="AH33" s="211"/>
      <c r="AI33" s="211"/>
      <c r="AJ33" s="210"/>
      <c r="AK33" s="211"/>
      <c r="AL33" s="211"/>
      <c r="AM33" s="210"/>
      <c r="AN33" s="211"/>
      <c r="AO33" s="211"/>
      <c r="AP33" s="210"/>
      <c r="AQ33" s="210"/>
    </row>
    <row r="34" spans="1:43" s="90" customFormat="1" ht="27.75" customHeight="1">
      <c r="A34" s="200" t="s">
        <v>49</v>
      </c>
      <c r="B34" s="201" t="s">
        <v>23</v>
      </c>
      <c r="C34" s="215">
        <f>SUM(F34+'表15 (完)'!F35)</f>
        <v>70.84100000000001</v>
      </c>
      <c r="D34" s="203">
        <f>SUM(G34+'表15 (完)'!G35)</f>
        <v>112219</v>
      </c>
      <c r="E34" s="204">
        <f>SUM(H34+'表15 (完)'!H35)</f>
        <v>0</v>
      </c>
      <c r="F34" s="215">
        <f>SUM(I34+L34+O34+R34+U34+'表15 (完)'!C35)</f>
        <v>8.420000000000002</v>
      </c>
      <c r="G34" s="203">
        <f>SUM(J34+M34+P34+S34+V34+'表15 (完)'!D35)</f>
        <v>33059</v>
      </c>
      <c r="H34" s="204">
        <f>SUM(K34+N34+Q34+T34+W34+'表15 (完)'!E35)</f>
        <v>0</v>
      </c>
      <c r="I34" s="206">
        <v>2.2600000000000002</v>
      </c>
      <c r="J34" s="203">
        <v>5031</v>
      </c>
      <c r="K34" s="205">
        <v>0</v>
      </c>
      <c r="L34" s="183">
        <v>0</v>
      </c>
      <c r="M34" s="216"/>
      <c r="N34" s="205">
        <v>0</v>
      </c>
      <c r="O34" s="206">
        <v>6.160000000000002</v>
      </c>
      <c r="P34" s="203">
        <v>28028</v>
      </c>
      <c r="Q34" s="205">
        <v>0</v>
      </c>
      <c r="R34" s="183">
        <v>0</v>
      </c>
      <c r="S34" s="205">
        <v>0</v>
      </c>
      <c r="T34" s="205">
        <v>0</v>
      </c>
      <c r="U34" s="183">
        <v>0</v>
      </c>
      <c r="V34" s="205">
        <v>0</v>
      </c>
      <c r="W34" s="205">
        <v>0</v>
      </c>
      <c r="X34" s="116"/>
      <c r="Y34" s="116"/>
      <c r="Z34" s="208"/>
      <c r="AA34" s="208"/>
      <c r="AB34" s="208"/>
      <c r="AC34" s="209"/>
      <c r="AD34" s="210"/>
      <c r="AE34" s="210"/>
      <c r="AF34" s="209"/>
      <c r="AG34" s="210"/>
      <c r="AH34" s="154"/>
      <c r="AI34" s="154"/>
      <c r="AJ34" s="154"/>
      <c r="AK34" s="208"/>
      <c r="AL34" s="208"/>
      <c r="AM34" s="208"/>
      <c r="AN34" s="208"/>
      <c r="AO34" s="211"/>
      <c r="AP34" s="210"/>
      <c r="AQ34" s="210"/>
    </row>
    <row r="35" spans="1:43" s="90" customFormat="1" ht="27.75" customHeight="1">
      <c r="A35" s="200" t="s">
        <v>50</v>
      </c>
      <c r="B35" s="201" t="s">
        <v>24</v>
      </c>
      <c r="C35" s="202">
        <f>SUM(F35+'表15 (完)'!F36)</f>
        <v>83.75800000000001</v>
      </c>
      <c r="D35" s="203">
        <f>SUM(G35+'表15 (完)'!G36)</f>
        <v>145965.03</v>
      </c>
      <c r="E35" s="204">
        <f>SUM(H35+'表15 (完)'!H36)</f>
        <v>0</v>
      </c>
      <c r="F35" s="215">
        <f>SUM(I35+L35+O35+R35+U35+'表15 (完)'!C36)</f>
        <v>22.728</v>
      </c>
      <c r="G35" s="203">
        <f>SUM(J35+M35+P35+S35+V35+'表15 (完)'!D36)</f>
        <v>46815</v>
      </c>
      <c r="H35" s="204">
        <f>SUM(K35+N35+Q35+T35+W35+'表15 (完)'!E36)</f>
        <v>0</v>
      </c>
      <c r="I35" s="205">
        <v>0</v>
      </c>
      <c r="J35" s="205">
        <v>0</v>
      </c>
      <c r="K35" s="205">
        <v>0</v>
      </c>
      <c r="L35" s="206">
        <v>12.88</v>
      </c>
      <c r="M35" s="203">
        <v>19320</v>
      </c>
      <c r="N35" s="205">
        <v>0</v>
      </c>
      <c r="O35" s="206">
        <v>5.9799999999999995</v>
      </c>
      <c r="P35" s="203">
        <v>21740</v>
      </c>
      <c r="Q35" s="205">
        <v>0</v>
      </c>
      <c r="R35" s="207">
        <v>3.8680000000000003</v>
      </c>
      <c r="S35" s="203">
        <v>5755</v>
      </c>
      <c r="T35" s="205">
        <v>0</v>
      </c>
      <c r="U35" s="183">
        <v>0</v>
      </c>
      <c r="V35" s="205">
        <v>0</v>
      </c>
      <c r="W35" s="205">
        <v>0</v>
      </c>
      <c r="X35" s="116"/>
      <c r="Y35" s="212"/>
      <c r="Z35" s="153"/>
      <c r="AA35" s="153"/>
      <c r="AB35" s="153"/>
      <c r="AC35" s="154"/>
      <c r="AD35" s="155"/>
      <c r="AE35" s="208"/>
      <c r="AF35" s="154"/>
      <c r="AG35" s="155"/>
      <c r="AH35" s="156"/>
      <c r="AI35" s="156"/>
      <c r="AJ35" s="155"/>
      <c r="AK35" s="156"/>
      <c r="AL35" s="156"/>
      <c r="AM35" s="155"/>
      <c r="AN35" s="156"/>
      <c r="AO35" s="156"/>
      <c r="AP35" s="155"/>
      <c r="AQ35" s="155"/>
    </row>
    <row r="36" spans="1:43" s="90" customFormat="1" ht="4.5" customHeight="1">
      <c r="A36" s="217"/>
      <c r="B36" s="140"/>
      <c r="C36" s="218"/>
      <c r="D36" s="219"/>
      <c r="E36" s="219"/>
      <c r="F36" s="218"/>
      <c r="G36" s="219"/>
      <c r="H36" s="219"/>
      <c r="I36" s="218"/>
      <c r="J36" s="219"/>
      <c r="K36" s="219"/>
      <c r="L36" s="218"/>
      <c r="M36" s="219"/>
      <c r="N36" s="219"/>
      <c r="O36" s="218"/>
      <c r="P36" s="219"/>
      <c r="Q36" s="219"/>
      <c r="R36" s="218"/>
      <c r="S36" s="219"/>
      <c r="T36" s="219"/>
      <c r="U36" s="218"/>
      <c r="V36" s="219"/>
      <c r="W36" s="219"/>
      <c r="X36" s="116"/>
      <c r="Y36" s="212"/>
      <c r="Z36" s="153"/>
      <c r="AA36" s="153"/>
      <c r="AB36" s="153"/>
      <c r="AC36" s="154"/>
      <c r="AD36" s="155"/>
      <c r="AE36" s="155"/>
      <c r="AF36" s="154"/>
      <c r="AG36" s="155"/>
      <c r="AH36" s="173"/>
      <c r="AI36" s="156"/>
      <c r="AJ36" s="155"/>
      <c r="AK36" s="156"/>
      <c r="AL36" s="156"/>
      <c r="AM36" s="155"/>
      <c r="AN36" s="156"/>
      <c r="AO36" s="156"/>
      <c r="AP36" s="155"/>
      <c r="AQ36" s="155"/>
    </row>
    <row r="37" spans="24:43" ht="15.75" customHeight="1">
      <c r="X37" s="221"/>
      <c r="Y37" s="117"/>
      <c r="Z37" s="96"/>
      <c r="AA37" s="222"/>
      <c r="AB37" s="222"/>
      <c r="AC37" s="96"/>
      <c r="AD37" s="222"/>
      <c r="AE37" s="222"/>
      <c r="AF37" s="96"/>
      <c r="AG37" s="222"/>
      <c r="AH37" s="222"/>
      <c r="AI37" s="96"/>
      <c r="AJ37" s="222"/>
      <c r="AK37" s="222"/>
      <c r="AL37" s="96"/>
      <c r="AM37" s="222"/>
      <c r="AN37" s="222"/>
      <c r="AO37" s="96"/>
      <c r="AP37" s="222"/>
      <c r="AQ37" s="222"/>
    </row>
    <row r="38" spans="39:40" ht="15.75">
      <c r="AM38" s="222"/>
      <c r="AN38" s="222"/>
    </row>
    <row r="40" ht="15.75">
      <c r="S40" s="150"/>
    </row>
  </sheetData>
  <sheetProtection/>
  <mergeCells count="42">
    <mergeCell ref="G14:H14"/>
    <mergeCell ref="A14:B15"/>
    <mergeCell ref="D13:E13"/>
    <mergeCell ref="D14:E14"/>
    <mergeCell ref="A33:B33"/>
    <mergeCell ref="A2:K2"/>
    <mergeCell ref="A4:K4"/>
    <mergeCell ref="A13:B13"/>
    <mergeCell ref="A30:B30"/>
    <mergeCell ref="J13:K13"/>
    <mergeCell ref="A19:B19"/>
    <mergeCell ref="A11:B12"/>
    <mergeCell ref="A17:B17"/>
    <mergeCell ref="J14:K14"/>
    <mergeCell ref="C10:E10"/>
    <mergeCell ref="C11:E11"/>
    <mergeCell ref="C12:E12"/>
    <mergeCell ref="F10:K10"/>
    <mergeCell ref="F11:H11"/>
    <mergeCell ref="F12:H12"/>
    <mergeCell ref="I11:K11"/>
    <mergeCell ref="I12:K12"/>
    <mergeCell ref="G13:H13"/>
    <mergeCell ref="V13:W13"/>
    <mergeCell ref="V14:W14"/>
    <mergeCell ref="O11:Q11"/>
    <mergeCell ref="O12:Q12"/>
    <mergeCell ref="S13:T13"/>
    <mergeCell ref="P13:Q13"/>
    <mergeCell ref="M14:N14"/>
    <mergeCell ref="P14:Q14"/>
    <mergeCell ref="R11:T11"/>
    <mergeCell ref="S14:T14"/>
    <mergeCell ref="L12:N12"/>
    <mergeCell ref="M13:N13"/>
    <mergeCell ref="R12:T12"/>
    <mergeCell ref="L10:W10"/>
    <mergeCell ref="L11:N11"/>
    <mergeCell ref="L2:W2"/>
    <mergeCell ref="L4:W4"/>
    <mergeCell ref="U11:W11"/>
    <mergeCell ref="U12:W12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8" r:id="rId1"/>
  <colBreaks count="1" manualBreakCount="1">
    <brk id="11" max="65535" man="1"/>
  </colBreaks>
  <ignoredErrors>
    <ignoredError sqref="C30:H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Normal="110" zoomScaleSheetLayoutView="100" workbookViewId="0" topLeftCell="A10">
      <selection activeCell="T22" sqref="T22"/>
    </sheetView>
  </sheetViews>
  <sheetFormatPr defaultColWidth="9.00390625" defaultRowHeight="16.5"/>
  <cols>
    <col min="1" max="1" width="16.00390625" style="3" customWidth="1"/>
    <col min="2" max="2" width="7.625" style="3" customWidth="1"/>
    <col min="3" max="4" width="7.875" style="3" customWidth="1"/>
    <col min="5" max="5" width="7.75390625" style="3" customWidth="1"/>
    <col min="6" max="6" width="8.00390625" style="3" customWidth="1"/>
    <col min="7" max="7" width="8.375" style="3" customWidth="1"/>
    <col min="8" max="8" width="7.875" style="3" customWidth="1"/>
    <col min="9" max="9" width="7.75390625" style="3" customWidth="1"/>
    <col min="10" max="10" width="7.875" style="3" customWidth="1"/>
    <col min="11" max="11" width="6.875" style="3" customWidth="1"/>
    <col min="12" max="12" width="7.25390625" style="3" customWidth="1"/>
    <col min="13" max="13" width="7.75390625" style="3" customWidth="1"/>
    <col min="14" max="14" width="6.875" style="3" customWidth="1"/>
    <col min="15" max="15" width="6.75390625" style="3" customWidth="1"/>
    <col min="16" max="17" width="7.00390625" style="3" customWidth="1"/>
    <col min="18" max="18" width="7.25390625" style="3" customWidth="1"/>
    <col min="19" max="19" width="7.75390625" style="3" customWidth="1"/>
    <col min="20" max="20" width="6.75390625" style="3" customWidth="1"/>
    <col min="21" max="21" width="5.625" style="3" customWidth="1"/>
    <col min="22" max="22" width="7.50390625" style="3" customWidth="1"/>
    <col min="23" max="23" width="6.50390625" style="3" customWidth="1"/>
    <col min="24" max="16384" width="9.00390625" style="3" customWidth="1"/>
  </cols>
  <sheetData>
    <row r="1" spans="1:20" s="1" customFormat="1" ht="10.5" customHeight="1">
      <c r="A1" s="1" t="s">
        <v>65</v>
      </c>
      <c r="T1" s="2" t="s">
        <v>28</v>
      </c>
    </row>
    <row r="2" spans="1:20" ht="21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64" t="s">
        <v>27</v>
      </c>
      <c r="K2" s="64"/>
      <c r="L2" s="64"/>
      <c r="M2" s="64"/>
      <c r="N2" s="64"/>
      <c r="O2" s="64"/>
      <c r="P2" s="64"/>
      <c r="Q2" s="64"/>
      <c r="R2" s="64"/>
      <c r="S2" s="64"/>
      <c r="T2" s="64"/>
    </row>
    <row r="3" ht="9.75" customHeight="1"/>
    <row r="4" spans="1:20" ht="19.5" customHeight="1">
      <c r="A4" s="79" t="s">
        <v>29</v>
      </c>
      <c r="B4" s="79"/>
      <c r="C4" s="79"/>
      <c r="D4" s="79"/>
      <c r="E4" s="79"/>
      <c r="F4" s="79"/>
      <c r="G4" s="79"/>
      <c r="H4" s="79"/>
      <c r="I4" s="79"/>
      <c r="J4" s="65" t="s">
        <v>10</v>
      </c>
      <c r="K4" s="65"/>
      <c r="L4" s="65"/>
      <c r="M4" s="65"/>
      <c r="N4" s="65"/>
      <c r="O4" s="65"/>
      <c r="P4" s="65"/>
      <c r="Q4" s="65"/>
      <c r="R4" s="65"/>
      <c r="S4" s="65"/>
      <c r="T4" s="65"/>
    </row>
    <row r="5" ht="9.75" customHeight="1"/>
    <row r="6" spans="1:23" ht="12" customHeight="1">
      <c r="A6" s="4" t="s">
        <v>67</v>
      </c>
      <c r="J6" s="29"/>
      <c r="Q6" s="4"/>
      <c r="R6" s="4" t="s">
        <v>60</v>
      </c>
      <c r="W6" s="4"/>
    </row>
    <row r="7" spans="1:26" ht="12" customHeight="1">
      <c r="A7" s="4" t="s">
        <v>68</v>
      </c>
      <c r="J7" s="29"/>
      <c r="Q7" s="30" t="s">
        <v>58</v>
      </c>
      <c r="R7" s="5" t="s">
        <v>59</v>
      </c>
      <c r="S7" s="5"/>
      <c r="T7" s="5"/>
      <c r="W7" s="5"/>
      <c r="X7" s="5"/>
      <c r="Y7" s="5"/>
      <c r="Z7" s="5"/>
    </row>
    <row r="8" spans="1:26" ht="12" customHeight="1">
      <c r="A8" s="4" t="s">
        <v>69</v>
      </c>
      <c r="K8" s="5"/>
      <c r="R8" s="6"/>
      <c r="S8" s="6"/>
      <c r="T8" s="7" t="s">
        <v>57</v>
      </c>
      <c r="X8" s="6"/>
      <c r="Y8" s="6"/>
      <c r="Z8" s="6"/>
    </row>
    <row r="9" spans="1:20" ht="1.5" customHeight="1">
      <c r="A9" s="4"/>
      <c r="K9" s="5"/>
      <c r="R9" s="6"/>
      <c r="S9" s="6"/>
      <c r="T9" s="6"/>
    </row>
    <row r="10" spans="1:21" ht="15.75" customHeight="1">
      <c r="A10" s="8"/>
      <c r="B10" s="9"/>
      <c r="C10" s="70" t="s">
        <v>30</v>
      </c>
      <c r="D10" s="72"/>
      <c r="E10" s="71"/>
      <c r="F10" s="70" t="s">
        <v>31</v>
      </c>
      <c r="G10" s="72"/>
      <c r="H10" s="72"/>
      <c r="I10" s="72"/>
      <c r="J10" s="80" t="s">
        <v>22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31"/>
    </row>
    <row r="11" spans="1:21" ht="15" customHeight="1">
      <c r="A11" s="75" t="s">
        <v>71</v>
      </c>
      <c r="B11" s="76"/>
      <c r="C11" s="68" t="s">
        <v>11</v>
      </c>
      <c r="D11" s="68"/>
      <c r="E11" s="69"/>
      <c r="F11" s="32"/>
      <c r="G11" s="33"/>
      <c r="H11" s="33"/>
      <c r="I11" s="3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1"/>
    </row>
    <row r="12" spans="1:21" ht="15.75" customHeight="1">
      <c r="A12" s="75"/>
      <c r="B12" s="76"/>
      <c r="C12" s="70" t="s">
        <v>21</v>
      </c>
      <c r="D12" s="72"/>
      <c r="E12" s="71"/>
      <c r="F12" s="70" t="s">
        <v>32</v>
      </c>
      <c r="G12" s="72"/>
      <c r="H12" s="71"/>
      <c r="I12" s="13" t="s">
        <v>33</v>
      </c>
      <c r="J12" s="72" t="s">
        <v>34</v>
      </c>
      <c r="K12" s="71"/>
      <c r="L12" s="66" t="s">
        <v>35</v>
      </c>
      <c r="M12" s="62"/>
      <c r="N12" s="63"/>
      <c r="O12" s="66" t="s">
        <v>42</v>
      </c>
      <c r="P12" s="62"/>
      <c r="Q12" s="63"/>
      <c r="R12" s="66" t="s">
        <v>36</v>
      </c>
      <c r="S12" s="62"/>
      <c r="T12" s="62"/>
      <c r="U12" s="31"/>
    </row>
    <row r="13" spans="2:21" ht="15" customHeight="1">
      <c r="B13" s="34"/>
      <c r="C13" s="68" t="s">
        <v>15</v>
      </c>
      <c r="D13" s="68"/>
      <c r="E13" s="69"/>
      <c r="F13" s="67" t="s">
        <v>3</v>
      </c>
      <c r="G13" s="68"/>
      <c r="H13" s="69"/>
      <c r="I13" s="35" t="s">
        <v>16</v>
      </c>
      <c r="J13" s="68" t="s">
        <v>17</v>
      </c>
      <c r="K13" s="69"/>
      <c r="L13" s="67" t="s">
        <v>18</v>
      </c>
      <c r="M13" s="68"/>
      <c r="N13" s="69"/>
      <c r="O13" s="67" t="s">
        <v>19</v>
      </c>
      <c r="P13" s="68"/>
      <c r="Q13" s="69"/>
      <c r="R13" s="67" t="s">
        <v>20</v>
      </c>
      <c r="S13" s="68"/>
      <c r="T13" s="68"/>
      <c r="U13" s="31"/>
    </row>
    <row r="14" spans="1:21" ht="15.75" customHeight="1">
      <c r="A14" s="19"/>
      <c r="B14" s="34"/>
      <c r="C14" s="10" t="s">
        <v>37</v>
      </c>
      <c r="D14" s="70" t="s">
        <v>38</v>
      </c>
      <c r="E14" s="71"/>
      <c r="F14" s="16" t="s">
        <v>37</v>
      </c>
      <c r="G14" s="70" t="s">
        <v>38</v>
      </c>
      <c r="H14" s="71"/>
      <c r="I14" s="16" t="s">
        <v>37</v>
      </c>
      <c r="J14" s="72" t="s">
        <v>38</v>
      </c>
      <c r="K14" s="71"/>
      <c r="L14" s="10" t="s">
        <v>37</v>
      </c>
      <c r="M14" s="70" t="s">
        <v>38</v>
      </c>
      <c r="N14" s="71"/>
      <c r="O14" s="10" t="s">
        <v>37</v>
      </c>
      <c r="P14" s="70" t="s">
        <v>38</v>
      </c>
      <c r="Q14" s="71"/>
      <c r="R14" s="10" t="s">
        <v>37</v>
      </c>
      <c r="S14" s="70" t="s">
        <v>38</v>
      </c>
      <c r="T14" s="72"/>
      <c r="U14" s="31"/>
    </row>
    <row r="15" spans="1:21" ht="15" customHeight="1">
      <c r="A15" s="75" t="s">
        <v>72</v>
      </c>
      <c r="B15" s="76"/>
      <c r="C15" s="17"/>
      <c r="D15" s="67" t="s">
        <v>6</v>
      </c>
      <c r="E15" s="69"/>
      <c r="F15" s="18"/>
      <c r="G15" s="67" t="s">
        <v>6</v>
      </c>
      <c r="H15" s="69"/>
      <c r="I15" s="18"/>
      <c r="J15" s="68" t="s">
        <v>6</v>
      </c>
      <c r="K15" s="69"/>
      <c r="L15" s="17"/>
      <c r="M15" s="67" t="s">
        <v>6</v>
      </c>
      <c r="N15" s="69"/>
      <c r="O15" s="17"/>
      <c r="P15" s="67" t="s">
        <v>6</v>
      </c>
      <c r="Q15" s="69"/>
      <c r="R15" s="17"/>
      <c r="S15" s="67" t="s">
        <v>6</v>
      </c>
      <c r="T15" s="68"/>
      <c r="U15" s="31"/>
    </row>
    <row r="16" spans="1:21" ht="15.75" customHeight="1">
      <c r="A16" s="75"/>
      <c r="B16" s="76"/>
      <c r="C16" s="36"/>
      <c r="D16" s="12" t="s">
        <v>39</v>
      </c>
      <c r="E16" s="10" t="s">
        <v>40</v>
      </c>
      <c r="F16" s="36"/>
      <c r="G16" s="12" t="s">
        <v>39</v>
      </c>
      <c r="H16" s="10" t="s">
        <v>40</v>
      </c>
      <c r="I16" s="36"/>
      <c r="J16" s="10" t="s">
        <v>39</v>
      </c>
      <c r="K16" s="10" t="s">
        <v>40</v>
      </c>
      <c r="L16" s="36"/>
      <c r="M16" s="12" t="s">
        <v>39</v>
      </c>
      <c r="N16" s="10" t="s">
        <v>40</v>
      </c>
      <c r="O16" s="36"/>
      <c r="P16" s="12" t="s">
        <v>39</v>
      </c>
      <c r="Q16" s="10" t="s">
        <v>40</v>
      </c>
      <c r="R16" s="36"/>
      <c r="S16" s="12" t="s">
        <v>39</v>
      </c>
      <c r="T16" s="13" t="s">
        <v>40</v>
      </c>
      <c r="U16" s="31"/>
    </row>
    <row r="17" spans="1:21" ht="16.5" customHeight="1">
      <c r="A17" s="37"/>
      <c r="B17" s="20"/>
      <c r="C17" s="21" t="s">
        <v>0</v>
      </c>
      <c r="D17" s="15" t="s">
        <v>7</v>
      </c>
      <c r="E17" s="15" t="s">
        <v>4</v>
      </c>
      <c r="F17" s="21" t="s">
        <v>0</v>
      </c>
      <c r="G17" s="15" t="s">
        <v>7</v>
      </c>
      <c r="H17" s="15" t="s">
        <v>4</v>
      </c>
      <c r="I17" s="21" t="s">
        <v>0</v>
      </c>
      <c r="J17" s="15" t="s">
        <v>7</v>
      </c>
      <c r="K17" s="15" t="s">
        <v>4</v>
      </c>
      <c r="L17" s="21" t="s">
        <v>0</v>
      </c>
      <c r="M17" s="15" t="s">
        <v>7</v>
      </c>
      <c r="N17" s="15" t="s">
        <v>4</v>
      </c>
      <c r="O17" s="21" t="s">
        <v>0</v>
      </c>
      <c r="P17" s="15" t="s">
        <v>7</v>
      </c>
      <c r="Q17" s="15" t="s">
        <v>4</v>
      </c>
      <c r="R17" s="21" t="s">
        <v>0</v>
      </c>
      <c r="S17" s="15" t="s">
        <v>7</v>
      </c>
      <c r="T17" s="14" t="s">
        <v>4</v>
      </c>
      <c r="U17" s="31"/>
    </row>
    <row r="18" spans="1:2" ht="24.75" customHeight="1" hidden="1">
      <c r="A18" s="77" t="s">
        <v>44</v>
      </c>
      <c r="B18" s="83"/>
    </row>
    <row r="19" spans="1:21" ht="24" customHeight="1" hidden="1">
      <c r="A19" s="11" t="s">
        <v>41</v>
      </c>
      <c r="B19" s="23" t="s">
        <v>2</v>
      </c>
      <c r="C19" s="49">
        <v>0</v>
      </c>
      <c r="D19" s="49">
        <v>0</v>
      </c>
      <c r="E19" s="49">
        <v>0</v>
      </c>
      <c r="F19" s="38">
        <f>SUM(I19,L19,O19,R19)</f>
        <v>113.05000000000001</v>
      </c>
      <c r="G19" s="50">
        <f>SUM(J19,M19,P19,S19)</f>
        <v>177508</v>
      </c>
      <c r="H19" s="50">
        <f>SUM(K19,N19,Q19,T19)</f>
        <v>6613</v>
      </c>
      <c r="I19" s="39">
        <v>55.78</v>
      </c>
      <c r="J19" s="50">
        <v>112330</v>
      </c>
      <c r="K19" s="49">
        <v>0</v>
      </c>
      <c r="L19" s="38">
        <v>0.45</v>
      </c>
      <c r="M19" s="50">
        <v>1130</v>
      </c>
      <c r="N19" s="49">
        <v>0</v>
      </c>
      <c r="O19" s="49">
        <v>0</v>
      </c>
      <c r="P19" s="49">
        <v>0</v>
      </c>
      <c r="Q19" s="49">
        <v>0</v>
      </c>
      <c r="R19" s="38">
        <v>56.82</v>
      </c>
      <c r="S19" s="50">
        <v>64048</v>
      </c>
      <c r="T19" s="50">
        <v>6613</v>
      </c>
      <c r="U19" s="22"/>
    </row>
    <row r="20" spans="1:21" ht="26.25" customHeight="1">
      <c r="A20" s="73" t="s">
        <v>43</v>
      </c>
      <c r="B20" s="74"/>
      <c r="C20" s="49"/>
      <c r="D20" s="49"/>
      <c r="E20" s="49"/>
      <c r="F20" s="38"/>
      <c r="G20" s="50"/>
      <c r="H20" s="50"/>
      <c r="I20" s="39"/>
      <c r="J20" s="50"/>
      <c r="K20" s="49"/>
      <c r="L20" s="38"/>
      <c r="M20" s="50"/>
      <c r="N20" s="49"/>
      <c r="O20" s="49"/>
      <c r="P20" s="49"/>
      <c r="Q20" s="49"/>
      <c r="R20" s="38"/>
      <c r="S20" s="50"/>
      <c r="T20" s="50"/>
      <c r="U20" s="22"/>
    </row>
    <row r="21" spans="1:21" s="25" customFormat="1" ht="26.25" customHeight="1">
      <c r="A21" s="40" t="s">
        <v>73</v>
      </c>
      <c r="B21" s="24" t="s">
        <v>25</v>
      </c>
      <c r="C21" s="41">
        <v>0</v>
      </c>
      <c r="D21" s="41">
        <v>0</v>
      </c>
      <c r="E21" s="41">
        <v>0</v>
      </c>
      <c r="F21" s="52">
        <v>1580.51</v>
      </c>
      <c r="G21" s="53">
        <v>959382</v>
      </c>
      <c r="H21" s="53">
        <v>1530</v>
      </c>
      <c r="I21" s="42">
        <v>1559.46</v>
      </c>
      <c r="J21" s="43">
        <v>941034</v>
      </c>
      <c r="K21" s="41">
        <v>0</v>
      </c>
      <c r="L21" s="42">
        <v>0</v>
      </c>
      <c r="M21" s="42">
        <v>0</v>
      </c>
      <c r="N21" s="41">
        <v>0</v>
      </c>
      <c r="O21" s="41">
        <v>0</v>
      </c>
      <c r="P21" s="41">
        <v>0</v>
      </c>
      <c r="Q21" s="41">
        <v>0</v>
      </c>
      <c r="R21" s="42">
        <v>21.05</v>
      </c>
      <c r="S21" s="43">
        <v>18348</v>
      </c>
      <c r="T21" s="43">
        <v>1530</v>
      </c>
      <c r="U21" s="44"/>
    </row>
    <row r="22" spans="1:21" s="25" customFormat="1" ht="26.25" customHeight="1">
      <c r="A22" s="40" t="s">
        <v>74</v>
      </c>
      <c r="B22" s="24" t="s">
        <v>75</v>
      </c>
      <c r="C22" s="41">
        <v>0</v>
      </c>
      <c r="D22" s="41">
        <v>0</v>
      </c>
      <c r="E22" s="41">
        <v>0</v>
      </c>
      <c r="F22" s="52">
        <v>1423.73</v>
      </c>
      <c r="G22" s="53">
        <v>801815</v>
      </c>
      <c r="H22" s="53">
        <v>0</v>
      </c>
      <c r="I22" s="42">
        <v>1409.45</v>
      </c>
      <c r="J22" s="43">
        <v>784527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>
        <v>14.28</v>
      </c>
      <c r="S22" s="43">
        <v>17288</v>
      </c>
      <c r="T22" s="41">
        <v>0</v>
      </c>
      <c r="U22" s="44"/>
    </row>
    <row r="23" spans="1:21" s="25" customFormat="1" ht="26.25" customHeight="1">
      <c r="A23" s="40" t="s">
        <v>76</v>
      </c>
      <c r="B23" s="24" t="s">
        <v>77</v>
      </c>
      <c r="C23" s="41">
        <v>0</v>
      </c>
      <c r="D23" s="41">
        <v>0</v>
      </c>
      <c r="E23" s="41">
        <v>0</v>
      </c>
      <c r="F23" s="52">
        <v>597.88</v>
      </c>
      <c r="G23" s="53">
        <v>484311</v>
      </c>
      <c r="H23" s="54">
        <v>0</v>
      </c>
      <c r="I23" s="42">
        <v>586.04</v>
      </c>
      <c r="J23" s="43">
        <v>477401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>
        <v>11.84</v>
      </c>
      <c r="S23" s="43">
        <v>6910</v>
      </c>
      <c r="T23" s="41">
        <v>0</v>
      </c>
      <c r="U23" s="44"/>
    </row>
    <row r="24" spans="1:21" s="25" customFormat="1" ht="26.25" customHeight="1">
      <c r="A24" s="40" t="s">
        <v>78</v>
      </c>
      <c r="B24" s="24" t="s">
        <v>79</v>
      </c>
      <c r="C24" s="41">
        <v>0</v>
      </c>
      <c r="D24" s="41">
        <v>0</v>
      </c>
      <c r="E24" s="41">
        <v>0</v>
      </c>
      <c r="F24" s="52">
        <v>557.71</v>
      </c>
      <c r="G24" s="53">
        <v>618703</v>
      </c>
      <c r="H24" s="54">
        <v>0</v>
      </c>
      <c r="I24" s="42">
        <v>549.12</v>
      </c>
      <c r="J24" s="43">
        <v>613054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>
        <v>8.59</v>
      </c>
      <c r="S24" s="43">
        <v>5649</v>
      </c>
      <c r="T24" s="41">
        <v>0</v>
      </c>
      <c r="U24" s="44"/>
    </row>
    <row r="25" spans="1:21" s="25" customFormat="1" ht="26.25" customHeight="1">
      <c r="A25" s="40" t="s">
        <v>80</v>
      </c>
      <c r="B25" s="24" t="s">
        <v>81</v>
      </c>
      <c r="C25" s="41">
        <v>0</v>
      </c>
      <c r="D25" s="41">
        <v>0</v>
      </c>
      <c r="E25" s="41">
        <v>0</v>
      </c>
      <c r="F25" s="52">
        <v>490.33</v>
      </c>
      <c r="G25" s="53">
        <v>555340</v>
      </c>
      <c r="H25" s="54">
        <v>0</v>
      </c>
      <c r="I25" s="42">
        <v>484.52</v>
      </c>
      <c r="J25" s="43">
        <v>541182</v>
      </c>
      <c r="K25" s="41">
        <v>0</v>
      </c>
      <c r="L25" s="41">
        <v>2.29</v>
      </c>
      <c r="M25" s="43">
        <v>11600</v>
      </c>
      <c r="N25" s="41">
        <v>0</v>
      </c>
      <c r="O25" s="41">
        <v>0</v>
      </c>
      <c r="P25" s="41">
        <v>0</v>
      </c>
      <c r="Q25" s="41">
        <v>0</v>
      </c>
      <c r="R25" s="42">
        <v>3.52</v>
      </c>
      <c r="S25" s="43">
        <v>2558</v>
      </c>
      <c r="T25" s="41">
        <v>0</v>
      </c>
      <c r="U25" s="44"/>
    </row>
    <row r="26" spans="1:21" s="25" customFormat="1" ht="26.25" customHeight="1">
      <c r="A26" s="40" t="s">
        <v>82</v>
      </c>
      <c r="B26" s="24" t="s">
        <v>83</v>
      </c>
      <c r="C26" s="41">
        <v>0</v>
      </c>
      <c r="D26" s="41">
        <v>0</v>
      </c>
      <c r="E26" s="41">
        <v>0</v>
      </c>
      <c r="F26" s="52">
        <v>429.03000000000003</v>
      </c>
      <c r="G26" s="53">
        <v>547680</v>
      </c>
      <c r="H26" s="54">
        <v>0</v>
      </c>
      <c r="I26" s="42">
        <v>412.04</v>
      </c>
      <c r="J26" s="43">
        <v>530614</v>
      </c>
      <c r="K26" s="41">
        <v>0</v>
      </c>
      <c r="L26" s="51">
        <v>9.5</v>
      </c>
      <c r="M26" s="43">
        <v>12381</v>
      </c>
      <c r="N26" s="41">
        <v>0</v>
      </c>
      <c r="O26" s="41">
        <v>0</v>
      </c>
      <c r="P26" s="41">
        <v>0</v>
      </c>
      <c r="Q26" s="41">
        <v>0</v>
      </c>
      <c r="R26" s="42">
        <v>7.49</v>
      </c>
      <c r="S26" s="43">
        <v>4685</v>
      </c>
      <c r="T26" s="41">
        <v>0</v>
      </c>
      <c r="U26" s="44"/>
    </row>
    <row r="27" spans="1:21" s="25" customFormat="1" ht="26.25" customHeight="1">
      <c r="A27" s="40" t="s">
        <v>84</v>
      </c>
      <c r="B27" s="24" t="s">
        <v>63</v>
      </c>
      <c r="C27" s="41">
        <v>0</v>
      </c>
      <c r="D27" s="41">
        <v>0</v>
      </c>
      <c r="E27" s="41">
        <v>0</v>
      </c>
      <c r="F27" s="52">
        <v>205.12</v>
      </c>
      <c r="G27" s="53">
        <v>325470</v>
      </c>
      <c r="H27" s="54">
        <v>0</v>
      </c>
      <c r="I27" s="45">
        <v>197.1</v>
      </c>
      <c r="J27" s="43">
        <v>315075</v>
      </c>
      <c r="K27" s="41">
        <v>0</v>
      </c>
      <c r="L27" s="51">
        <v>0</v>
      </c>
      <c r="M27" s="42">
        <v>0</v>
      </c>
      <c r="N27" s="41">
        <v>0</v>
      </c>
      <c r="O27" s="41">
        <v>0</v>
      </c>
      <c r="P27" s="41">
        <v>0</v>
      </c>
      <c r="Q27" s="41">
        <v>0</v>
      </c>
      <c r="R27" s="42">
        <v>8.02</v>
      </c>
      <c r="S27" s="43">
        <v>10395</v>
      </c>
      <c r="T27" s="41">
        <v>0</v>
      </c>
      <c r="U27" s="44"/>
    </row>
    <row r="28" spans="1:21" s="25" customFormat="1" ht="26.25" customHeight="1">
      <c r="A28" s="40" t="s">
        <v>85</v>
      </c>
      <c r="B28" s="24" t="s">
        <v>64</v>
      </c>
      <c r="C28" s="41">
        <v>0</v>
      </c>
      <c r="D28" s="41">
        <v>0</v>
      </c>
      <c r="E28" s="41">
        <v>0</v>
      </c>
      <c r="F28" s="52">
        <v>195.14999999999998</v>
      </c>
      <c r="G28" s="53">
        <v>274737</v>
      </c>
      <c r="H28" s="54">
        <v>0</v>
      </c>
      <c r="I28" s="45">
        <v>184.95999999999998</v>
      </c>
      <c r="J28" s="43">
        <v>258533</v>
      </c>
      <c r="K28" s="41">
        <v>0</v>
      </c>
      <c r="L28" s="51">
        <v>2.97</v>
      </c>
      <c r="M28" s="43">
        <v>4500</v>
      </c>
      <c r="N28" s="41">
        <v>0</v>
      </c>
      <c r="O28" s="41">
        <v>0</v>
      </c>
      <c r="P28" s="41">
        <v>0</v>
      </c>
      <c r="Q28" s="41">
        <v>0</v>
      </c>
      <c r="R28" s="42">
        <v>7.220000000000001</v>
      </c>
      <c r="S28" s="43">
        <v>11704</v>
      </c>
      <c r="T28" s="41">
        <v>0</v>
      </c>
      <c r="U28" s="44"/>
    </row>
    <row r="29" spans="1:21" s="25" customFormat="1" ht="26.25" customHeight="1">
      <c r="A29" s="40" t="s">
        <v>88</v>
      </c>
      <c r="B29" s="24" t="s">
        <v>86</v>
      </c>
      <c r="C29" s="41">
        <v>0</v>
      </c>
      <c r="D29" s="41">
        <v>0</v>
      </c>
      <c r="E29" s="41">
        <v>0</v>
      </c>
      <c r="F29" s="52">
        <v>151.39059999999998</v>
      </c>
      <c r="G29" s="53">
        <v>238069</v>
      </c>
      <c r="H29" s="54">
        <v>0</v>
      </c>
      <c r="I29" s="45">
        <v>130.04059999999998</v>
      </c>
      <c r="J29" s="43">
        <v>212528</v>
      </c>
      <c r="K29" s="41">
        <v>0</v>
      </c>
      <c r="L29" s="42">
        <v>0</v>
      </c>
      <c r="M29" s="42">
        <v>0</v>
      </c>
      <c r="N29" s="41">
        <v>0</v>
      </c>
      <c r="O29" s="41">
        <v>0</v>
      </c>
      <c r="P29" s="41">
        <v>0</v>
      </c>
      <c r="Q29" s="41">
        <v>0</v>
      </c>
      <c r="R29" s="42">
        <v>21.35</v>
      </c>
      <c r="S29" s="43">
        <v>25541</v>
      </c>
      <c r="T29" s="41">
        <v>0</v>
      </c>
      <c r="U29" s="44"/>
    </row>
    <row r="30" spans="1:21" s="25" customFormat="1" ht="26.25" customHeight="1">
      <c r="A30" s="60" t="s">
        <v>89</v>
      </c>
      <c r="B30" s="24" t="s">
        <v>87</v>
      </c>
      <c r="C30" s="54">
        <f>C31+C34</f>
        <v>0</v>
      </c>
      <c r="D30" s="54">
        <f>D31+D34</f>
        <v>0</v>
      </c>
      <c r="E30" s="54">
        <f>E31+E34</f>
        <v>0</v>
      </c>
      <c r="F30" s="52">
        <f>SUM(I30,L30,O30,R30)</f>
        <v>175.571</v>
      </c>
      <c r="G30" s="53">
        <f>SUM(J30,M30,P30,S30)</f>
        <v>261202.03</v>
      </c>
      <c r="H30" s="54">
        <f>SUM(K30,N30,Q30,T30)</f>
        <v>0</v>
      </c>
      <c r="I30" s="55">
        <f>I31+I34</f>
        <v>155.791</v>
      </c>
      <c r="J30" s="61">
        <f>J31+J34</f>
        <v>242702.03</v>
      </c>
      <c r="K30" s="54">
        <f aca="true" t="shared" si="0" ref="K30:T30">K31+K34</f>
        <v>0</v>
      </c>
      <c r="L30" s="52">
        <f t="shared" si="0"/>
        <v>7</v>
      </c>
      <c r="M30" s="43">
        <f t="shared" si="0"/>
        <v>1000</v>
      </c>
      <c r="N30" s="54">
        <f t="shared" si="0"/>
        <v>0</v>
      </c>
      <c r="O30" s="54">
        <f t="shared" si="0"/>
        <v>0</v>
      </c>
      <c r="P30" s="54">
        <f t="shared" si="0"/>
        <v>0</v>
      </c>
      <c r="Q30" s="54">
        <f t="shared" si="0"/>
        <v>0</v>
      </c>
      <c r="R30" s="52">
        <f t="shared" si="0"/>
        <v>12.78</v>
      </c>
      <c r="S30" s="43">
        <f t="shared" si="0"/>
        <v>17500</v>
      </c>
      <c r="T30" s="54">
        <f t="shared" si="0"/>
        <v>0</v>
      </c>
      <c r="U30" s="44"/>
    </row>
    <row r="31" spans="1:21" ht="26.25" customHeight="1">
      <c r="A31" s="81" t="s">
        <v>51</v>
      </c>
      <c r="B31" s="82"/>
      <c r="C31" s="56">
        <f>SUM(C32:C33)</f>
        <v>0</v>
      </c>
      <c r="D31" s="56">
        <f>SUM(D32:D33)</f>
        <v>0</v>
      </c>
      <c r="E31" s="56">
        <f>SUM(E32:E33)</f>
        <v>0</v>
      </c>
      <c r="F31" s="52">
        <f aca="true" t="shared" si="1" ref="F31:G36">SUM(I31,L31,O31,R31)</f>
        <v>52.12</v>
      </c>
      <c r="G31" s="53">
        <f t="shared" si="1"/>
        <v>82892</v>
      </c>
      <c r="H31" s="56">
        <f>SUM(H32:H33)</f>
        <v>0</v>
      </c>
      <c r="I31" s="57">
        <f aca="true" t="shared" si="2" ref="I31:T31">SUM(I32:I33)</f>
        <v>41.01</v>
      </c>
      <c r="J31" s="226">
        <f t="shared" si="2"/>
        <v>67831</v>
      </c>
      <c r="K31" s="56">
        <f t="shared" si="2"/>
        <v>0</v>
      </c>
      <c r="L31" s="57">
        <f t="shared" si="2"/>
        <v>0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0</v>
      </c>
      <c r="Q31" s="56">
        <f t="shared" si="2"/>
        <v>0</v>
      </c>
      <c r="R31" s="57">
        <f t="shared" si="2"/>
        <v>11.11</v>
      </c>
      <c r="S31" s="226">
        <f t="shared" si="2"/>
        <v>15061</v>
      </c>
      <c r="T31" s="56">
        <f t="shared" si="2"/>
        <v>0</v>
      </c>
      <c r="U31" s="22"/>
    </row>
    <row r="32" spans="1:21" ht="26.25" customHeight="1">
      <c r="A32" s="46" t="s">
        <v>53</v>
      </c>
      <c r="B32" s="26" t="s">
        <v>8</v>
      </c>
      <c r="C32" s="49">
        <v>0</v>
      </c>
      <c r="D32" s="41">
        <v>0</v>
      </c>
      <c r="E32" s="49">
        <v>0</v>
      </c>
      <c r="F32" s="52">
        <f t="shared" si="1"/>
        <v>8.08</v>
      </c>
      <c r="G32" s="53">
        <f t="shared" si="1"/>
        <v>10705</v>
      </c>
      <c r="H32" s="58">
        <f>SUM(K32,N32,Q32,T32)</f>
        <v>0</v>
      </c>
      <c r="I32" s="223">
        <v>8.08</v>
      </c>
      <c r="J32" s="227">
        <v>10705</v>
      </c>
      <c r="K32" s="49">
        <v>0</v>
      </c>
      <c r="L32" s="223">
        <v>0</v>
      </c>
      <c r="M32" s="223">
        <v>0</v>
      </c>
      <c r="N32" s="49">
        <v>0</v>
      </c>
      <c r="O32" s="49">
        <v>0</v>
      </c>
      <c r="P32" s="49">
        <v>0</v>
      </c>
      <c r="Q32" s="49">
        <v>0</v>
      </c>
      <c r="R32" s="223">
        <v>0</v>
      </c>
      <c r="S32" s="223">
        <v>0</v>
      </c>
      <c r="T32" s="49">
        <v>0</v>
      </c>
      <c r="U32" s="22"/>
    </row>
    <row r="33" spans="1:20" ht="26.25" customHeight="1">
      <c r="A33" s="46" t="s">
        <v>54</v>
      </c>
      <c r="B33" s="26" t="s">
        <v>9</v>
      </c>
      <c r="C33" s="49">
        <v>0</v>
      </c>
      <c r="D33" s="41">
        <v>0</v>
      </c>
      <c r="E33" s="49">
        <v>0</v>
      </c>
      <c r="F33" s="52">
        <f t="shared" si="1"/>
        <v>44.04</v>
      </c>
      <c r="G33" s="53">
        <f t="shared" si="1"/>
        <v>72187</v>
      </c>
      <c r="H33" s="58">
        <f>SUM(K33,N33,Q33,T33)</f>
        <v>0</v>
      </c>
      <c r="I33" s="223">
        <v>32.93</v>
      </c>
      <c r="J33" s="227">
        <v>57126</v>
      </c>
      <c r="K33" s="49">
        <v>0</v>
      </c>
      <c r="L33" s="49">
        <v>0</v>
      </c>
      <c r="M33" s="223">
        <v>0</v>
      </c>
      <c r="N33" s="49">
        <v>0</v>
      </c>
      <c r="O33" s="49">
        <v>0</v>
      </c>
      <c r="P33" s="49">
        <v>0</v>
      </c>
      <c r="Q33" s="49">
        <v>0</v>
      </c>
      <c r="R33" s="223">
        <v>11.11</v>
      </c>
      <c r="S33" s="227">
        <v>15061</v>
      </c>
      <c r="T33" s="49">
        <v>0</v>
      </c>
    </row>
    <row r="34" spans="1:20" ht="26.25" customHeight="1">
      <c r="A34" s="81" t="s">
        <v>52</v>
      </c>
      <c r="B34" s="82"/>
      <c r="C34" s="56">
        <f>SUM(C35:C36)</f>
        <v>0</v>
      </c>
      <c r="D34" s="56">
        <f>SUM(D35:D36)</f>
        <v>0</v>
      </c>
      <c r="E34" s="56">
        <f>SUM(E35:E36)</f>
        <v>0</v>
      </c>
      <c r="F34" s="52">
        <f t="shared" si="1"/>
        <v>123.45100000000001</v>
      </c>
      <c r="G34" s="53">
        <f t="shared" si="1"/>
        <v>178310.03</v>
      </c>
      <c r="H34" s="56">
        <f>SUM(H35:H36)</f>
        <v>0</v>
      </c>
      <c r="I34" s="59">
        <f>SUM(I35:I36)</f>
        <v>114.781</v>
      </c>
      <c r="J34" s="226">
        <f>SUM(J35:J36)</f>
        <v>174871.03</v>
      </c>
      <c r="K34" s="56">
        <f aca="true" t="shared" si="3" ref="K34:T34">SUM(K35:K36)</f>
        <v>0</v>
      </c>
      <c r="L34" s="56">
        <f>SUM(L35:L36)</f>
        <v>7</v>
      </c>
      <c r="M34" s="226">
        <f>SUM(M35:M36)</f>
        <v>1000</v>
      </c>
      <c r="N34" s="56">
        <f t="shared" si="3"/>
        <v>0</v>
      </c>
      <c r="O34" s="56">
        <f t="shared" si="3"/>
        <v>0</v>
      </c>
      <c r="P34" s="56">
        <f t="shared" si="3"/>
        <v>0</v>
      </c>
      <c r="Q34" s="56">
        <f t="shared" si="3"/>
        <v>0</v>
      </c>
      <c r="R34" s="57">
        <f>SUM(R35:R36)</f>
        <v>1.67</v>
      </c>
      <c r="S34" s="226">
        <f>SUM(S35:S36)</f>
        <v>2439</v>
      </c>
      <c r="T34" s="56">
        <f t="shared" si="3"/>
        <v>0</v>
      </c>
    </row>
    <row r="35" spans="1:20" ht="26.25" customHeight="1">
      <c r="A35" s="46" t="s">
        <v>55</v>
      </c>
      <c r="B35" s="26" t="s">
        <v>23</v>
      </c>
      <c r="C35" s="49">
        <v>0</v>
      </c>
      <c r="D35" s="41">
        <v>0</v>
      </c>
      <c r="E35" s="49">
        <v>0</v>
      </c>
      <c r="F35" s="52">
        <f t="shared" si="1"/>
        <v>62.42100000000001</v>
      </c>
      <c r="G35" s="53">
        <f t="shared" si="1"/>
        <v>79160</v>
      </c>
      <c r="H35" s="58">
        <f>SUM(K35,N35,Q35,T35)</f>
        <v>0</v>
      </c>
      <c r="I35" s="223">
        <v>60.751000000000005</v>
      </c>
      <c r="J35" s="227">
        <v>76721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223">
        <v>1.67</v>
      </c>
      <c r="S35" s="227">
        <v>2439</v>
      </c>
      <c r="T35" s="49">
        <v>0</v>
      </c>
    </row>
    <row r="36" spans="1:20" ht="26.25" customHeight="1">
      <c r="A36" s="46" t="s">
        <v>56</v>
      </c>
      <c r="B36" s="26" t="s">
        <v>24</v>
      </c>
      <c r="C36" s="49">
        <v>0</v>
      </c>
      <c r="D36" s="41">
        <v>0</v>
      </c>
      <c r="E36" s="49">
        <v>0</v>
      </c>
      <c r="F36" s="52">
        <f t="shared" si="1"/>
        <v>61.03</v>
      </c>
      <c r="G36" s="53">
        <f t="shared" si="1"/>
        <v>99150.03</v>
      </c>
      <c r="H36" s="58">
        <f>SUM(K36,N36,Q36,T36)</f>
        <v>0</v>
      </c>
      <c r="I36" s="224">
        <v>54.03</v>
      </c>
      <c r="J36" s="227">
        <v>98150.03</v>
      </c>
      <c r="K36" s="49">
        <v>0</v>
      </c>
      <c r="L36" s="225">
        <v>7</v>
      </c>
      <c r="M36" s="227">
        <v>1000</v>
      </c>
      <c r="N36" s="49">
        <v>0</v>
      </c>
      <c r="O36" s="49">
        <v>0</v>
      </c>
      <c r="P36" s="49">
        <v>0</v>
      </c>
      <c r="Q36" s="49">
        <v>0</v>
      </c>
      <c r="R36" s="223">
        <v>0</v>
      </c>
      <c r="S36" s="223">
        <v>0</v>
      </c>
      <c r="T36" s="49">
        <v>0</v>
      </c>
    </row>
    <row r="37" spans="1:20" ht="2.25" customHeight="1">
      <c r="A37" s="27"/>
      <c r="B37" s="15"/>
      <c r="C37" s="47"/>
      <c r="D37" s="48"/>
      <c r="E37" s="48"/>
      <c r="F37" s="47"/>
      <c r="G37" s="48"/>
      <c r="H37" s="48"/>
      <c r="I37" s="47"/>
      <c r="J37" s="48"/>
      <c r="K37" s="48"/>
      <c r="L37" s="47"/>
      <c r="M37" s="48"/>
      <c r="N37" s="48"/>
      <c r="O37" s="47"/>
      <c r="P37" s="48"/>
      <c r="Q37" s="48"/>
      <c r="R37" s="47"/>
      <c r="S37" s="48"/>
      <c r="T37" s="48"/>
    </row>
    <row r="38" spans="16:17" ht="15.75">
      <c r="P38" s="28"/>
      <c r="Q38" s="28"/>
    </row>
  </sheetData>
  <sheetProtection/>
  <mergeCells count="38">
    <mergeCell ref="A34:B34"/>
    <mergeCell ref="A31:B31"/>
    <mergeCell ref="A20:B20"/>
    <mergeCell ref="A15:B16"/>
    <mergeCell ref="C11:E11"/>
    <mergeCell ref="G15:H15"/>
    <mergeCell ref="D15:E15"/>
    <mergeCell ref="A18:B18"/>
    <mergeCell ref="D14:E14"/>
    <mergeCell ref="A11:B12"/>
    <mergeCell ref="C13:E13"/>
    <mergeCell ref="F12:H12"/>
    <mergeCell ref="A2:I2"/>
    <mergeCell ref="A4:I4"/>
    <mergeCell ref="G14:H14"/>
    <mergeCell ref="C12:E12"/>
    <mergeCell ref="C10:E10"/>
    <mergeCell ref="F10:I10"/>
    <mergeCell ref="F13:H13"/>
    <mergeCell ref="S15:T15"/>
    <mergeCell ref="J4:T4"/>
    <mergeCell ref="M15:N15"/>
    <mergeCell ref="O13:Q13"/>
    <mergeCell ref="R12:T12"/>
    <mergeCell ref="S14:T14"/>
    <mergeCell ref="J14:K14"/>
    <mergeCell ref="J13:K13"/>
    <mergeCell ref="J15:K15"/>
    <mergeCell ref="P15:Q15"/>
    <mergeCell ref="R13:T13"/>
    <mergeCell ref="O12:Q12"/>
    <mergeCell ref="L12:N12"/>
    <mergeCell ref="L13:N13"/>
    <mergeCell ref="P14:Q14"/>
    <mergeCell ref="J2:T2"/>
    <mergeCell ref="J10:T10"/>
    <mergeCell ref="J12:K12"/>
    <mergeCell ref="M14:N14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8034</dc:creator>
  <cp:keywords/>
  <dc:description/>
  <cp:lastModifiedBy>王郁瑄</cp:lastModifiedBy>
  <cp:lastPrinted>2020-03-05T08:21:11Z</cp:lastPrinted>
  <dcterms:created xsi:type="dcterms:W3CDTF">1997-01-14T01:50:29Z</dcterms:created>
  <dcterms:modified xsi:type="dcterms:W3CDTF">2021-07-07T02:18:57Z</dcterms:modified>
  <cp:category/>
  <cp:version/>
  <cp:contentType/>
  <cp:contentStatus/>
</cp:coreProperties>
</file>