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12600" activeTab="0"/>
  </bookViews>
  <sheets>
    <sheet name="表17 表17(完)" sheetId="1" r:id="rId1"/>
  </sheets>
  <definedNames/>
  <calcPr fullCalcOnLoad="1"/>
</workbook>
</file>

<file path=xl/sharedStrings.xml><?xml version="1.0" encoding="utf-8"?>
<sst xmlns="http://schemas.openxmlformats.org/spreadsheetml/2006/main" count="203" uniqueCount="105">
  <si>
    <t>Grand Total</t>
  </si>
  <si>
    <t>Area</t>
  </si>
  <si>
    <t>By Tree Species</t>
  </si>
  <si>
    <t>Protection Forest</t>
  </si>
  <si>
    <t>Flood Control Forest</t>
  </si>
  <si>
    <t>Coastal Wind Break Forest</t>
  </si>
  <si>
    <t>Quantity</t>
  </si>
  <si>
    <t>Commercial Forest</t>
  </si>
  <si>
    <t>數量</t>
  </si>
  <si>
    <t>面積</t>
  </si>
  <si>
    <t>Forest Improvement</t>
  </si>
  <si>
    <t>林木總計</t>
  </si>
  <si>
    <t>竹類</t>
  </si>
  <si>
    <t>耕地防風林</t>
  </si>
  <si>
    <t>Farm Land Wind</t>
  </si>
  <si>
    <t>Break Forest</t>
  </si>
  <si>
    <t>公私有林</t>
  </si>
  <si>
    <t>Public &amp; Private Forest</t>
  </si>
  <si>
    <t>Reserved Land Forest</t>
  </si>
  <si>
    <t>Provincial Roadside Tree</t>
  </si>
  <si>
    <t>Prefectural Roadside Tree</t>
  </si>
  <si>
    <t>Leased Land Forest</t>
  </si>
  <si>
    <t xml:space="preserve">  Trees Grand Total</t>
  </si>
  <si>
    <t xml:space="preserve">  Conifers Total</t>
  </si>
  <si>
    <t xml:space="preserve">  Chamaecyparis taiwanensis</t>
  </si>
  <si>
    <t xml:space="preserve">  Chamaecyparis formosensis</t>
  </si>
  <si>
    <t xml:space="preserve">  Cunninghamia lanceolata</t>
  </si>
  <si>
    <t xml:space="preserve">  Cunninghamia konishii</t>
  </si>
  <si>
    <t xml:space="preserve">  Cryptomeria japonica</t>
  </si>
  <si>
    <t xml:space="preserve">  Calocedrus formosana</t>
  </si>
  <si>
    <t xml:space="preserve">  Taiwania cryptomerioides</t>
  </si>
  <si>
    <t xml:space="preserve">  Pinus taiwanensis </t>
  </si>
  <si>
    <t xml:space="preserve">  Pinus elliottii</t>
  </si>
  <si>
    <t xml:space="preserve">  Other Conifers</t>
  </si>
  <si>
    <t xml:space="preserve">  Hardwoods Total</t>
  </si>
  <si>
    <t xml:space="preserve">  Acacia confusa</t>
  </si>
  <si>
    <t xml:space="preserve">  Swietenia mahagoni</t>
  </si>
  <si>
    <t xml:space="preserve">  Casuarina equisetifolia</t>
  </si>
  <si>
    <t xml:space="preserve">  Zelkova serrata</t>
  </si>
  <si>
    <t xml:space="preserve">  Paulownia fortunei</t>
  </si>
  <si>
    <t xml:space="preserve">  Fraxinus griffithii</t>
  </si>
  <si>
    <t xml:space="preserve">  Cinnamomum camphora</t>
  </si>
  <si>
    <t xml:space="preserve">  Liquidambar formosana</t>
  </si>
  <si>
    <t xml:space="preserve">  Aleurites montana</t>
  </si>
  <si>
    <t xml:space="preserve">  Other Hardwoods </t>
  </si>
  <si>
    <t xml:space="preserve">  Bamboo</t>
  </si>
  <si>
    <t>針葉樹合計</t>
  </si>
  <si>
    <t>扁柏</t>
  </si>
  <si>
    <t>紅檜</t>
  </si>
  <si>
    <t>杉木</t>
  </si>
  <si>
    <t>香杉</t>
  </si>
  <si>
    <t>柳杉</t>
  </si>
  <si>
    <t>臺灣杉</t>
  </si>
  <si>
    <t>肖楠</t>
  </si>
  <si>
    <t>二葉松</t>
  </si>
  <si>
    <t>濕地松</t>
  </si>
  <si>
    <t>其他針葉樹</t>
  </si>
  <si>
    <t>闊葉樹合計</t>
  </si>
  <si>
    <t>相思樹</t>
  </si>
  <si>
    <t>桃花心木</t>
  </si>
  <si>
    <t>木麻黃</t>
  </si>
  <si>
    <t>櫸木</t>
  </si>
  <si>
    <t>泡桐</t>
  </si>
  <si>
    <t>光臘樹</t>
  </si>
  <si>
    <t>樟樹</t>
  </si>
  <si>
    <t>楓香</t>
  </si>
  <si>
    <t>油桐</t>
  </si>
  <si>
    <t>其他闊葉樹</t>
  </si>
  <si>
    <t>針闊葉樹混淆林</t>
  </si>
  <si>
    <t>竹類</t>
  </si>
  <si>
    <t>單位 數量：（林木）株</t>
  </si>
  <si>
    <t>單位 數量：（林木）株</t>
  </si>
  <si>
    <t>樹      種      別</t>
  </si>
  <si>
    <t>By Tree Species</t>
  </si>
  <si>
    <t xml:space="preserve"> Tree Species</t>
  </si>
  <si>
    <t>Table 17     Reforestation</t>
  </si>
  <si>
    <t>Table 17   Reforestation (Concluded)</t>
  </si>
  <si>
    <r>
      <t>50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</si>
  <si>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51</t>
    </r>
  </si>
  <si>
    <r>
      <t>52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</si>
  <si>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53</t>
    </r>
  </si>
  <si>
    <r>
      <t>表</t>
    </r>
    <r>
      <rPr>
        <sz val="16"/>
        <rFont val="Times New Roman"/>
        <family val="1"/>
      </rPr>
      <t xml:space="preserve">17     </t>
    </r>
    <r>
      <rPr>
        <sz val="16"/>
        <rFont val="標楷體"/>
        <family val="4"/>
      </rPr>
      <t>一般造林面積及數量</t>
    </r>
  </si>
  <si>
    <r>
      <t>表</t>
    </r>
    <r>
      <rPr>
        <sz val="16"/>
        <rFont val="Times New Roman"/>
        <family val="1"/>
      </rPr>
      <t xml:space="preserve">17    </t>
    </r>
    <r>
      <rPr>
        <sz val="16"/>
        <rFont val="標楷體"/>
        <family val="4"/>
      </rPr>
      <t>一般造林面積及數量（續完）</t>
    </r>
  </si>
  <si>
    <r>
      <t xml:space="preserve">                     </t>
    </r>
    <r>
      <rPr>
        <sz val="13"/>
        <rFont val="標楷體"/>
        <family val="4"/>
      </rPr>
      <t>按樹種分</t>
    </r>
  </si>
  <si>
    <r>
      <t xml:space="preserve">                 </t>
    </r>
    <r>
      <rPr>
        <sz val="13"/>
        <rFont val="標楷體"/>
        <family val="4"/>
      </rPr>
      <t>按樹種分</t>
    </r>
  </si>
  <si>
    <r>
      <t xml:space="preserve">          </t>
    </r>
    <r>
      <rPr>
        <sz val="9"/>
        <rFont val="標楷體"/>
        <family val="4"/>
      </rPr>
      <t>面積：公頃</t>
    </r>
  </si>
  <si>
    <r>
      <t>總</t>
    </r>
    <r>
      <rPr>
        <sz val="11"/>
        <rFont val="Times New Roman"/>
        <family val="1"/>
      </rPr>
      <t xml:space="preserve">                      </t>
    </r>
    <r>
      <rPr>
        <sz val="11"/>
        <rFont val="標楷體"/>
        <family val="4"/>
      </rPr>
      <t>計</t>
    </r>
  </si>
  <si>
    <r>
      <t>經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濟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</si>
  <si>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治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</si>
  <si>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安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</si>
  <si>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良</t>
    </r>
  </si>
  <si>
    <r>
      <t>海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岸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</si>
  <si>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地</t>
    </r>
  </si>
  <si>
    <r>
      <t>省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樹</t>
    </r>
  </si>
  <si>
    <r>
      <t>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</si>
  <si>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租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林</t>
    </r>
  </si>
  <si>
    <t xml:space="preserve">  Plantation of Conifers 
  Hardwoods Mixture</t>
  </si>
  <si>
    <t xml:space="preserve">          (Bamboo) Piece,Bush</t>
  </si>
  <si>
    <t xml:space="preserve">           Unit   Quantity : (Trees) Stock</t>
  </si>
  <si>
    <t xml:space="preserve">                    Area: ha                        </t>
  </si>
  <si>
    <t xml:space="preserve">         (Bamboo) Piece,Bush</t>
  </si>
  <si>
    <t xml:space="preserve">                    Area : ha                        </t>
  </si>
  <si>
    <r>
      <t xml:space="preserve">                      </t>
    </r>
    <r>
      <rPr>
        <sz val="9"/>
        <rFont val="標楷體"/>
        <family val="4"/>
      </rPr>
      <t xml:space="preserve">（竹類）支、叢                  </t>
    </r>
  </si>
  <si>
    <r>
      <t xml:space="preserve">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</si>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</sst>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_-* #,##0_-;\-* #,##0_-;_-* &quot;-&quot;??_-;_-@_-"/>
    <numFmt numFmtId="221" formatCode="[$-404]AM/PM\ hh:mm:ss"/>
    <numFmt numFmtId="222" formatCode="_-* ##\ ###\ ##0.00_-;\-* ##\ ###\ ##0.00_-;_-* &quot;-&quot;_-;_-@_-"/>
    <numFmt numFmtId="223" formatCode="_-* ###\ ###\ ##0.00_-;\-* ###\ ###\ ##0.00_-;_-* &quot;-&quot;_-;_-@_-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sz val="11"/>
      <name val="新細明體"/>
      <family val="1"/>
    </font>
    <font>
      <b/>
      <sz val="11"/>
      <name val="標楷體"/>
      <family val="4"/>
    </font>
    <font>
      <i/>
      <sz val="9"/>
      <name val="Times New Roman"/>
      <family val="1"/>
    </font>
    <font>
      <b/>
      <sz val="12"/>
      <name val="新細明體"/>
      <family val="1"/>
    </font>
    <font>
      <sz val="13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213" fontId="11" fillId="0" borderId="0" xfId="0" applyNumberFormat="1" applyFont="1" applyFill="1" applyBorder="1" applyAlignment="1" applyProtection="1">
      <alignment horizontal="right" vertical="center" wrapText="1"/>
      <protection/>
    </xf>
    <xf numFmtId="208" fontId="1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213" fontId="1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distributed" vertical="center" wrapText="1"/>
      <protection locked="0"/>
    </xf>
    <xf numFmtId="0" fontId="13" fillId="0" borderId="15" xfId="0" applyFont="1" applyFill="1" applyBorder="1" applyAlignment="1" applyProtection="1">
      <alignment horizontal="distributed" vertical="center" wrapText="1"/>
      <protection locked="0"/>
    </xf>
    <xf numFmtId="0" fontId="13" fillId="0" borderId="16" xfId="0" applyFont="1" applyFill="1" applyBorder="1" applyAlignment="1" applyProtection="1">
      <alignment horizontal="distributed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223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212" fontId="14" fillId="0" borderId="0" xfId="0" applyNumberFormat="1" applyFont="1" applyFill="1" applyAlignment="1" applyProtection="1">
      <alignment horizontal="right" vertical="center" wrapText="1"/>
      <protection/>
    </xf>
    <xf numFmtId="218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/>
    </xf>
    <xf numFmtId="43" fontId="14" fillId="0" borderId="0" xfId="0" applyNumberFormat="1" applyFont="1" applyFill="1" applyAlignment="1" applyProtection="1">
      <alignment horizontal="right" vertical="center" wrapText="1"/>
      <protection/>
    </xf>
    <xf numFmtId="215" fontId="14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 locked="0"/>
    </xf>
    <xf numFmtId="213" fontId="14" fillId="0" borderId="0" xfId="0" applyNumberFormat="1" applyFont="1" applyFill="1" applyAlignment="1" applyProtection="1">
      <alignment horizontal="right" vertical="center" wrapText="1"/>
      <protection/>
    </xf>
    <xf numFmtId="217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41" fontId="11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21" fillId="0" borderId="12" xfId="0" applyFont="1" applyFill="1" applyBorder="1" applyAlignment="1" applyProtection="1">
      <alignment horizontal="justify" vertical="center" wrapText="1"/>
      <protection locked="0"/>
    </xf>
    <xf numFmtId="213" fontId="11" fillId="0" borderId="18" xfId="0" applyNumberFormat="1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202" fontId="5" fillId="0" borderId="0" xfId="0" applyNumberFormat="1" applyFont="1" applyFill="1" applyAlignment="1" applyProtection="1">
      <alignment horizontal="right" vertical="center" wrapText="1"/>
      <protection/>
    </xf>
    <xf numFmtId="222" fontId="14" fillId="0" borderId="0" xfId="0" applyNumberFormat="1" applyFont="1" applyFill="1" applyAlignment="1" applyProtection="1">
      <alignment horizontal="right" vertical="center" wrapText="1"/>
      <protection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 locked="0"/>
    </xf>
    <xf numFmtId="202" fontId="11" fillId="0" borderId="0" xfId="0" applyNumberFormat="1" applyFont="1" applyFill="1" applyAlignment="1" applyProtection="1">
      <alignment horizontal="right" vertical="center" wrapText="1"/>
      <protection locked="0"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213" fontId="1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justify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0" fillId="0" borderId="18" xfId="0" applyFont="1" applyFill="1" applyBorder="1" applyAlignment="1" applyProtection="1">
      <alignment horizontal="justify" wrapText="1"/>
      <protection locked="0"/>
    </xf>
    <xf numFmtId="0" fontId="10" fillId="0" borderId="12" xfId="0" applyFont="1" applyFill="1" applyBorder="1" applyAlignment="1" applyProtection="1">
      <alignment horizontal="justify" wrapText="1"/>
      <protection locked="0"/>
    </xf>
    <xf numFmtId="0" fontId="10" fillId="0" borderId="0" xfId="0" applyFont="1" applyFill="1" applyBorder="1" applyAlignment="1" applyProtection="1">
      <alignment horizontal="justify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2" fillId="0" borderId="0" xfId="0" applyFont="1" applyFill="1" applyAlignment="1" applyProtection="1">
      <alignment horizontal="distributed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="130" zoomScaleSheetLayoutView="130" zoomScalePageLayoutView="0" workbookViewId="0" topLeftCell="A1">
      <selection activeCell="J18" sqref="J18"/>
    </sheetView>
  </sheetViews>
  <sheetFormatPr defaultColWidth="9.00390625" defaultRowHeight="16.5"/>
  <cols>
    <col min="1" max="2" width="2.125" style="6" customWidth="1"/>
    <col min="3" max="3" width="16.50390625" style="6" customWidth="1"/>
    <col min="4" max="4" width="21.00390625" style="6" customWidth="1"/>
    <col min="5" max="5" width="9.125" style="6" customWidth="1"/>
    <col min="6" max="6" width="10.25390625" style="6" customWidth="1"/>
    <col min="7" max="7" width="9.125" style="6" customWidth="1"/>
    <col min="8" max="8" width="9.50390625" style="6" customWidth="1"/>
    <col min="9" max="11" width="9.875" style="6" customWidth="1"/>
    <col min="12" max="12" width="10.00390625" style="6" customWidth="1"/>
    <col min="13" max="14" width="9.75390625" style="6" customWidth="1"/>
    <col min="15" max="15" width="9.875" style="6" customWidth="1"/>
    <col min="16" max="16" width="10.375" style="6" customWidth="1"/>
    <col min="17" max="18" width="2.125" style="6" customWidth="1"/>
    <col min="19" max="19" width="16.25390625" style="6" customWidth="1"/>
    <col min="20" max="20" width="21.00390625" style="6" customWidth="1"/>
    <col min="21" max="21" width="9.375" style="6" customWidth="1"/>
    <col min="22" max="22" width="9.50390625" style="6" customWidth="1"/>
    <col min="23" max="23" width="9.375" style="6" customWidth="1"/>
    <col min="24" max="24" width="9.50390625" style="6" customWidth="1"/>
    <col min="25" max="32" width="9.875" style="6" customWidth="1"/>
    <col min="33" max="16384" width="9.00390625" style="6" customWidth="1"/>
  </cols>
  <sheetData>
    <row r="1" spans="1:32" ht="10.5" customHeight="1">
      <c r="A1" s="127" t="s">
        <v>77</v>
      </c>
      <c r="B1" s="127"/>
      <c r="C1" s="127"/>
      <c r="P1" s="7" t="s">
        <v>78</v>
      </c>
      <c r="Q1" s="127" t="s">
        <v>79</v>
      </c>
      <c r="R1" s="127"/>
      <c r="S1" s="127"/>
      <c r="AF1" s="7" t="s">
        <v>80</v>
      </c>
    </row>
    <row r="2" spans="1:32" ht="19.5" customHeight="1">
      <c r="A2" s="128" t="s">
        <v>81</v>
      </c>
      <c r="B2" s="128"/>
      <c r="C2" s="128"/>
      <c r="D2" s="128"/>
      <c r="E2" s="128"/>
      <c r="F2" s="128"/>
      <c r="G2" s="128"/>
      <c r="H2" s="128"/>
      <c r="I2" s="81" t="s">
        <v>75</v>
      </c>
      <c r="J2" s="81"/>
      <c r="K2" s="81"/>
      <c r="L2" s="81"/>
      <c r="M2" s="81"/>
      <c r="N2" s="81"/>
      <c r="O2" s="81"/>
      <c r="P2" s="81"/>
      <c r="Q2" s="128" t="s">
        <v>82</v>
      </c>
      <c r="R2" s="128"/>
      <c r="S2" s="128"/>
      <c r="T2" s="128"/>
      <c r="U2" s="128"/>
      <c r="V2" s="128"/>
      <c r="W2" s="128"/>
      <c r="X2" s="128"/>
      <c r="Y2" s="81" t="s">
        <v>76</v>
      </c>
      <c r="Z2" s="81"/>
      <c r="AA2" s="81"/>
      <c r="AB2" s="81"/>
      <c r="AC2" s="81"/>
      <c r="AD2" s="81"/>
      <c r="AE2" s="81"/>
      <c r="AF2" s="81"/>
    </row>
    <row r="3" spans="1:32" ht="4.5" customHeight="1">
      <c r="A3" s="128"/>
      <c r="B3" s="128"/>
      <c r="C3" s="128"/>
      <c r="D3" s="128"/>
      <c r="E3" s="128"/>
      <c r="F3" s="128"/>
      <c r="G3" s="128"/>
      <c r="H3" s="128"/>
      <c r="I3" s="81"/>
      <c r="J3" s="81"/>
      <c r="K3" s="81"/>
      <c r="L3" s="81"/>
      <c r="M3" s="81"/>
      <c r="N3" s="81"/>
      <c r="O3" s="81"/>
      <c r="P3" s="81"/>
      <c r="Q3" s="128"/>
      <c r="R3" s="128"/>
      <c r="S3" s="128"/>
      <c r="T3" s="128"/>
      <c r="U3" s="128"/>
      <c r="V3" s="128"/>
      <c r="W3" s="128"/>
      <c r="X3" s="128"/>
      <c r="Y3" s="81"/>
      <c r="Z3" s="81"/>
      <c r="AA3" s="81"/>
      <c r="AB3" s="81"/>
      <c r="AC3" s="81"/>
      <c r="AD3" s="81"/>
      <c r="AE3" s="81"/>
      <c r="AF3" s="81"/>
    </row>
    <row r="4" spans="1:32" ht="14.25" customHeight="1">
      <c r="A4" s="8"/>
      <c r="B4" s="8"/>
      <c r="C4" s="8"/>
      <c r="D4" s="125" t="s">
        <v>83</v>
      </c>
      <c r="E4" s="126"/>
      <c r="F4" s="8"/>
      <c r="G4" s="8"/>
      <c r="H4" s="8"/>
      <c r="I4" s="82" t="s">
        <v>73</v>
      </c>
      <c r="J4" s="82"/>
      <c r="K4" s="82"/>
      <c r="L4" s="82"/>
      <c r="M4" s="82"/>
      <c r="N4" s="82"/>
      <c r="O4" s="82"/>
      <c r="P4" s="82"/>
      <c r="Q4" s="8"/>
      <c r="R4" s="8"/>
      <c r="S4" s="8"/>
      <c r="T4" s="125" t="s">
        <v>84</v>
      </c>
      <c r="U4" s="126"/>
      <c r="V4" s="8"/>
      <c r="W4" s="8"/>
      <c r="X4" s="8"/>
      <c r="Y4" s="82" t="s">
        <v>2</v>
      </c>
      <c r="Z4" s="82"/>
      <c r="AA4" s="82"/>
      <c r="AB4" s="82"/>
      <c r="AC4" s="82"/>
      <c r="AD4" s="82"/>
      <c r="AE4" s="82"/>
      <c r="AF4" s="82"/>
    </row>
    <row r="5" spans="1:32" ht="5.25" customHeight="1">
      <c r="A5" s="8"/>
      <c r="B5" s="8"/>
      <c r="C5" s="8"/>
      <c r="D5" s="126"/>
      <c r="E5" s="126"/>
      <c r="F5" s="8"/>
      <c r="G5" s="8"/>
      <c r="H5" s="8"/>
      <c r="I5" s="82"/>
      <c r="J5" s="82"/>
      <c r="K5" s="82"/>
      <c r="L5" s="82"/>
      <c r="M5" s="82"/>
      <c r="N5" s="82"/>
      <c r="O5" s="82"/>
      <c r="P5" s="82"/>
      <c r="Q5" s="8"/>
      <c r="R5" s="8"/>
      <c r="S5" s="8"/>
      <c r="T5" s="126"/>
      <c r="U5" s="126"/>
      <c r="V5" s="8"/>
      <c r="W5" s="8"/>
      <c r="X5" s="8"/>
      <c r="Y5" s="82"/>
      <c r="Z5" s="82"/>
      <c r="AA5" s="82"/>
      <c r="AB5" s="82"/>
      <c r="AC5" s="82"/>
      <c r="AD5" s="82"/>
      <c r="AE5" s="82"/>
      <c r="AF5" s="82"/>
    </row>
    <row r="6" spans="1:31" ht="12" customHeight="1">
      <c r="A6" s="78" t="s">
        <v>85</v>
      </c>
      <c r="B6" s="72"/>
      <c r="C6" s="72"/>
      <c r="I6" s="77"/>
      <c r="J6" s="77"/>
      <c r="K6" s="11"/>
      <c r="N6" s="73" t="s">
        <v>99</v>
      </c>
      <c r="O6" s="74"/>
      <c r="Q6" s="78" t="s">
        <v>85</v>
      </c>
      <c r="R6" s="72"/>
      <c r="S6" s="72"/>
      <c r="Y6" s="77"/>
      <c r="Z6" s="77"/>
      <c r="AD6" s="73" t="s">
        <v>101</v>
      </c>
      <c r="AE6" s="74"/>
    </row>
    <row r="7" spans="1:32" ht="12" customHeight="1">
      <c r="A7" s="80" t="s">
        <v>71</v>
      </c>
      <c r="B7" s="72"/>
      <c r="C7" s="72"/>
      <c r="D7" s="76" t="s">
        <v>104</v>
      </c>
      <c r="E7" s="76"/>
      <c r="F7" s="12"/>
      <c r="G7" s="12"/>
      <c r="I7" s="10"/>
      <c r="K7" s="9"/>
      <c r="L7" s="75">
        <v>2020</v>
      </c>
      <c r="M7" s="75"/>
      <c r="N7" s="77" t="s">
        <v>98</v>
      </c>
      <c r="O7" s="74"/>
      <c r="P7" s="74"/>
      <c r="Q7" s="80" t="s">
        <v>70</v>
      </c>
      <c r="R7" s="72"/>
      <c r="S7" s="72"/>
      <c r="T7" s="89" t="s">
        <v>103</v>
      </c>
      <c r="U7" s="90"/>
      <c r="V7" s="12"/>
      <c r="W7" s="12"/>
      <c r="Y7" s="10"/>
      <c r="AA7" s="13"/>
      <c r="AB7" s="91">
        <v>2020</v>
      </c>
      <c r="AC7" s="91"/>
      <c r="AD7" s="77" t="s">
        <v>98</v>
      </c>
      <c r="AE7" s="74"/>
      <c r="AF7" s="74"/>
    </row>
    <row r="8" spans="1:32" ht="12" customHeight="1">
      <c r="A8" s="71" t="s">
        <v>102</v>
      </c>
      <c r="B8" s="72"/>
      <c r="C8" s="72"/>
      <c r="D8" s="76"/>
      <c r="E8" s="76"/>
      <c r="F8" s="12"/>
      <c r="G8" s="12"/>
      <c r="I8" s="10"/>
      <c r="J8" s="14"/>
      <c r="K8" s="14"/>
      <c r="L8" s="75"/>
      <c r="M8" s="75"/>
      <c r="N8" s="15"/>
      <c r="O8" s="79" t="s">
        <v>100</v>
      </c>
      <c r="P8" s="79"/>
      <c r="Q8" s="71" t="s">
        <v>102</v>
      </c>
      <c r="R8" s="72"/>
      <c r="S8" s="72"/>
      <c r="T8" s="90"/>
      <c r="U8" s="90"/>
      <c r="V8" s="12"/>
      <c r="W8" s="12"/>
      <c r="Y8" s="10"/>
      <c r="Z8" s="13"/>
      <c r="AA8" s="13"/>
      <c r="AB8" s="91"/>
      <c r="AC8" s="91"/>
      <c r="AD8" s="15"/>
      <c r="AE8" s="79" t="s">
        <v>97</v>
      </c>
      <c r="AF8" s="79"/>
    </row>
    <row r="9" spans="3:31" ht="1.5" customHeight="1">
      <c r="C9" s="5"/>
      <c r="D9" s="16"/>
      <c r="E9" s="16"/>
      <c r="F9" s="12"/>
      <c r="G9" s="12"/>
      <c r="I9" s="10"/>
      <c r="J9" s="13"/>
      <c r="K9" s="13"/>
      <c r="N9" s="17"/>
      <c r="O9" s="18"/>
      <c r="S9" s="5"/>
      <c r="T9" s="16"/>
      <c r="U9" s="16"/>
      <c r="V9" s="12"/>
      <c r="W9" s="12"/>
      <c r="Y9" s="10"/>
      <c r="Z9" s="13"/>
      <c r="AA9" s="13"/>
      <c r="AD9" s="17"/>
      <c r="AE9" s="18"/>
    </row>
    <row r="10" spans="1:32" ht="15.75" customHeight="1">
      <c r="A10" s="113" t="s">
        <v>72</v>
      </c>
      <c r="B10" s="114"/>
      <c r="C10" s="114"/>
      <c r="D10" s="115"/>
      <c r="E10" s="83" t="s">
        <v>86</v>
      </c>
      <c r="F10" s="84"/>
      <c r="G10" s="83" t="s">
        <v>87</v>
      </c>
      <c r="H10" s="84"/>
      <c r="I10" s="87" t="s">
        <v>88</v>
      </c>
      <c r="J10" s="84"/>
      <c r="K10" s="83" t="s">
        <v>89</v>
      </c>
      <c r="L10" s="84"/>
      <c r="M10" s="83" t="s">
        <v>90</v>
      </c>
      <c r="N10" s="84"/>
      <c r="O10" s="83" t="s">
        <v>91</v>
      </c>
      <c r="P10" s="84"/>
      <c r="Q10" s="113" t="s">
        <v>72</v>
      </c>
      <c r="R10" s="114"/>
      <c r="S10" s="114"/>
      <c r="T10" s="115"/>
      <c r="U10" s="118" t="s">
        <v>13</v>
      </c>
      <c r="V10" s="95"/>
      <c r="W10" s="94" t="s">
        <v>16</v>
      </c>
      <c r="X10" s="95"/>
      <c r="Y10" s="93" t="s">
        <v>92</v>
      </c>
      <c r="Z10" s="99"/>
      <c r="AA10" s="92" t="s">
        <v>93</v>
      </c>
      <c r="AB10" s="99"/>
      <c r="AC10" s="92" t="s">
        <v>94</v>
      </c>
      <c r="AD10" s="99"/>
      <c r="AE10" s="92" t="s">
        <v>95</v>
      </c>
      <c r="AF10" s="93"/>
    </row>
    <row r="11" spans="1:32" ht="15.75" customHeight="1">
      <c r="A11" s="116"/>
      <c r="B11" s="116"/>
      <c r="C11" s="116"/>
      <c r="D11" s="117"/>
      <c r="E11" s="85"/>
      <c r="F11" s="86"/>
      <c r="G11" s="85"/>
      <c r="H11" s="86"/>
      <c r="I11" s="88"/>
      <c r="J11" s="86"/>
      <c r="K11" s="85"/>
      <c r="L11" s="86"/>
      <c r="M11" s="85"/>
      <c r="N11" s="86"/>
      <c r="O11" s="85"/>
      <c r="P11" s="86"/>
      <c r="Q11" s="116"/>
      <c r="R11" s="116"/>
      <c r="S11" s="116"/>
      <c r="T11" s="117"/>
      <c r="U11" s="119" t="s">
        <v>14</v>
      </c>
      <c r="V11" s="120"/>
      <c r="W11" s="106"/>
      <c r="X11" s="107"/>
      <c r="Y11" s="98"/>
      <c r="Z11" s="97"/>
      <c r="AA11" s="96"/>
      <c r="AB11" s="97"/>
      <c r="AC11" s="96"/>
      <c r="AD11" s="97"/>
      <c r="AE11" s="96"/>
      <c r="AF11" s="98"/>
    </row>
    <row r="12" spans="1:32" ht="15.75" customHeight="1">
      <c r="A12" s="21"/>
      <c r="B12" s="21"/>
      <c r="C12" s="22"/>
      <c r="D12" s="23"/>
      <c r="E12" s="103" t="s">
        <v>0</v>
      </c>
      <c r="F12" s="104"/>
      <c r="G12" s="102" t="s">
        <v>7</v>
      </c>
      <c r="H12" s="104"/>
      <c r="I12" s="129" t="s">
        <v>4</v>
      </c>
      <c r="J12" s="130"/>
      <c r="K12" s="131" t="s">
        <v>3</v>
      </c>
      <c r="L12" s="130"/>
      <c r="M12" s="131" t="s">
        <v>10</v>
      </c>
      <c r="N12" s="130"/>
      <c r="O12" s="131" t="s">
        <v>5</v>
      </c>
      <c r="P12" s="130"/>
      <c r="Q12" s="21"/>
      <c r="R12" s="21"/>
      <c r="S12" s="22"/>
      <c r="T12" s="23"/>
      <c r="U12" s="103" t="s">
        <v>15</v>
      </c>
      <c r="V12" s="104"/>
      <c r="W12" s="102" t="s">
        <v>17</v>
      </c>
      <c r="X12" s="104"/>
      <c r="Y12" s="103" t="s">
        <v>18</v>
      </c>
      <c r="Z12" s="104"/>
      <c r="AA12" s="102" t="s">
        <v>19</v>
      </c>
      <c r="AB12" s="104"/>
      <c r="AC12" s="102" t="s">
        <v>20</v>
      </c>
      <c r="AD12" s="104"/>
      <c r="AE12" s="102" t="s">
        <v>21</v>
      </c>
      <c r="AF12" s="103"/>
    </row>
    <row r="13" spans="1:32" ht="15.75" customHeight="1">
      <c r="A13" s="108" t="s">
        <v>74</v>
      </c>
      <c r="B13" s="109"/>
      <c r="C13" s="109"/>
      <c r="D13" s="110"/>
      <c r="E13" s="27" t="s">
        <v>9</v>
      </c>
      <c r="F13" s="19" t="s">
        <v>8</v>
      </c>
      <c r="G13" s="28" t="s">
        <v>9</v>
      </c>
      <c r="H13" s="29" t="s">
        <v>8</v>
      </c>
      <c r="I13" s="19" t="s">
        <v>9</v>
      </c>
      <c r="J13" s="29" t="s">
        <v>8</v>
      </c>
      <c r="K13" s="28" t="s">
        <v>9</v>
      </c>
      <c r="L13" s="29" t="s">
        <v>8</v>
      </c>
      <c r="M13" s="28" t="s">
        <v>9</v>
      </c>
      <c r="N13" s="29" t="s">
        <v>8</v>
      </c>
      <c r="O13" s="28" t="s">
        <v>9</v>
      </c>
      <c r="P13" s="29" t="s">
        <v>8</v>
      </c>
      <c r="Q13" s="108" t="s">
        <v>74</v>
      </c>
      <c r="R13" s="109"/>
      <c r="S13" s="109"/>
      <c r="T13" s="110"/>
      <c r="U13" s="27" t="s">
        <v>9</v>
      </c>
      <c r="V13" s="19" t="s">
        <v>8</v>
      </c>
      <c r="W13" s="28" t="s">
        <v>9</v>
      </c>
      <c r="X13" s="29" t="s">
        <v>8</v>
      </c>
      <c r="Y13" s="27" t="s">
        <v>9</v>
      </c>
      <c r="Z13" s="29" t="s">
        <v>8</v>
      </c>
      <c r="AA13" s="29" t="s">
        <v>9</v>
      </c>
      <c r="AB13" s="29" t="s">
        <v>8</v>
      </c>
      <c r="AC13" s="29" t="s">
        <v>9</v>
      </c>
      <c r="AD13" s="29" t="s">
        <v>8</v>
      </c>
      <c r="AE13" s="29" t="s">
        <v>9</v>
      </c>
      <c r="AF13" s="20" t="s">
        <v>8</v>
      </c>
    </row>
    <row r="14" spans="1:32" ht="15.75" customHeight="1">
      <c r="A14" s="111"/>
      <c r="B14" s="111"/>
      <c r="C14" s="111"/>
      <c r="D14" s="112"/>
      <c r="E14" s="24" t="s">
        <v>1</v>
      </c>
      <c r="F14" s="24" t="s">
        <v>6</v>
      </c>
      <c r="G14" s="30" t="s">
        <v>1</v>
      </c>
      <c r="H14" s="30" t="s">
        <v>6</v>
      </c>
      <c r="I14" s="26" t="s">
        <v>1</v>
      </c>
      <c r="J14" s="26" t="s">
        <v>6</v>
      </c>
      <c r="K14" s="26" t="s">
        <v>1</v>
      </c>
      <c r="L14" s="26" t="s">
        <v>6</v>
      </c>
      <c r="M14" s="26" t="s">
        <v>1</v>
      </c>
      <c r="N14" s="26" t="s">
        <v>6</v>
      </c>
      <c r="O14" s="31" t="s">
        <v>1</v>
      </c>
      <c r="P14" s="26" t="s">
        <v>6</v>
      </c>
      <c r="Q14" s="111"/>
      <c r="R14" s="111"/>
      <c r="S14" s="111"/>
      <c r="T14" s="112"/>
      <c r="U14" s="24" t="s">
        <v>1</v>
      </c>
      <c r="V14" s="24" t="s">
        <v>6</v>
      </c>
      <c r="W14" s="30" t="s">
        <v>1</v>
      </c>
      <c r="X14" s="30" t="s">
        <v>6</v>
      </c>
      <c r="Y14" s="26" t="s">
        <v>1</v>
      </c>
      <c r="Z14" s="31" t="s">
        <v>6</v>
      </c>
      <c r="AA14" s="31" t="s">
        <v>1</v>
      </c>
      <c r="AB14" s="31" t="s">
        <v>6</v>
      </c>
      <c r="AC14" s="31" t="s">
        <v>1</v>
      </c>
      <c r="AD14" s="31" t="s">
        <v>6</v>
      </c>
      <c r="AE14" s="31" t="s">
        <v>1</v>
      </c>
      <c r="AF14" s="25" t="s">
        <v>6</v>
      </c>
    </row>
    <row r="15" spans="3:32" ht="0" customHeight="1" hidden="1">
      <c r="C15" s="32"/>
      <c r="D15" s="33"/>
      <c r="E15" s="34"/>
      <c r="F15" s="1"/>
      <c r="G15" s="1"/>
      <c r="H15" s="1"/>
      <c r="I15" s="35"/>
      <c r="J15" s="35"/>
      <c r="K15" s="36"/>
      <c r="L15" s="36"/>
      <c r="M15" s="36"/>
      <c r="N15" s="36"/>
      <c r="O15" s="36"/>
      <c r="P15" s="36"/>
      <c r="Q15" s="37"/>
      <c r="R15" s="37"/>
      <c r="S15" s="32"/>
      <c r="T15" s="33"/>
      <c r="U15" s="34"/>
      <c r="V15" s="1"/>
      <c r="W15" s="1"/>
      <c r="X15" s="1"/>
      <c r="Y15" s="35"/>
      <c r="Z15" s="35"/>
      <c r="AA15" s="36"/>
      <c r="AB15" s="36"/>
      <c r="AC15" s="36"/>
      <c r="AD15" s="36"/>
      <c r="AE15" s="36"/>
      <c r="AF15" s="36"/>
    </row>
    <row r="16" spans="1:32" s="46" customFormat="1" ht="19.5" customHeight="1">
      <c r="A16" s="100" t="s">
        <v>11</v>
      </c>
      <c r="B16" s="101"/>
      <c r="C16" s="101"/>
      <c r="D16" s="38" t="s">
        <v>22</v>
      </c>
      <c r="E16" s="39">
        <f>SUM(E17,E29,E41)</f>
        <v>234.81900000000002</v>
      </c>
      <c r="F16" s="40">
        <f>SUM(F17,F29,F41)</f>
        <v>403364.03</v>
      </c>
      <c r="G16" s="41">
        <f>SUM(G17,G29,G41)</f>
        <v>155.791</v>
      </c>
      <c r="H16" s="40">
        <f aca="true" t="shared" si="0" ref="H16:P16">SUM(H17,H29,H41)</f>
        <v>242702.03</v>
      </c>
      <c r="I16" s="42">
        <f t="shared" si="0"/>
        <v>9.76</v>
      </c>
      <c r="J16" s="40">
        <f t="shared" si="0"/>
        <v>20760</v>
      </c>
      <c r="K16" s="41">
        <f t="shared" si="0"/>
        <v>12.879999999999999</v>
      </c>
      <c r="L16" s="40">
        <f t="shared" si="0"/>
        <v>19320</v>
      </c>
      <c r="M16" s="43">
        <f t="shared" si="0"/>
        <v>0</v>
      </c>
      <c r="N16" s="43">
        <f t="shared" si="0"/>
        <v>0</v>
      </c>
      <c r="O16" s="42">
        <f t="shared" si="0"/>
        <v>30.77</v>
      </c>
      <c r="P16" s="40">
        <f t="shared" si="0"/>
        <v>92382</v>
      </c>
      <c r="Q16" s="100" t="s">
        <v>11</v>
      </c>
      <c r="R16" s="105"/>
      <c r="S16" s="105"/>
      <c r="T16" s="38" t="s">
        <v>22</v>
      </c>
      <c r="U16" s="44">
        <f aca="true" t="shared" si="1" ref="U16:AD16">SUM(U17,U29,U41)</f>
        <v>5.838</v>
      </c>
      <c r="V16" s="40">
        <f t="shared" si="1"/>
        <v>9700</v>
      </c>
      <c r="W16" s="44">
        <f>SUM(W17,W29,W41)</f>
        <v>7</v>
      </c>
      <c r="X16" s="40">
        <f>SUM(X17,X29,X41)</f>
        <v>1000</v>
      </c>
      <c r="Y16" s="43">
        <f t="shared" si="1"/>
        <v>0</v>
      </c>
      <c r="Z16" s="43">
        <f t="shared" si="1"/>
        <v>0</v>
      </c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5">
        <f>SUM(AE17,AE29,AE41)</f>
        <v>12.78</v>
      </c>
      <c r="AF16" s="40">
        <f>SUM(AF17,AF29,AF41)</f>
        <v>17500</v>
      </c>
    </row>
    <row r="17" spans="2:32" s="46" customFormat="1" ht="19.5" customHeight="1">
      <c r="B17" s="100" t="s">
        <v>46</v>
      </c>
      <c r="C17" s="101"/>
      <c r="D17" s="38" t="s">
        <v>23</v>
      </c>
      <c r="E17" s="42">
        <f>SUM(E18:E27)</f>
        <v>66.67</v>
      </c>
      <c r="F17" s="40">
        <f aca="true" t="shared" si="2" ref="F17:P17">SUM(F18:F27)</f>
        <v>88399</v>
      </c>
      <c r="G17" s="42">
        <f t="shared" si="2"/>
        <v>56.26</v>
      </c>
      <c r="H17" s="40">
        <f t="shared" si="2"/>
        <v>74109</v>
      </c>
      <c r="I17" s="42">
        <f t="shared" si="2"/>
        <v>2.73</v>
      </c>
      <c r="J17" s="40">
        <f t="shared" si="2"/>
        <v>4880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8">
        <f t="shared" si="2"/>
        <v>0</v>
      </c>
      <c r="P17" s="47">
        <f t="shared" si="2"/>
        <v>0</v>
      </c>
      <c r="Q17" s="49"/>
      <c r="R17" s="100" t="s">
        <v>46</v>
      </c>
      <c r="S17" s="105"/>
      <c r="T17" s="38" t="s">
        <v>23</v>
      </c>
      <c r="U17" s="44">
        <f>SUM(U18:U27)</f>
        <v>1.47</v>
      </c>
      <c r="V17" s="40">
        <f aca="true" t="shared" si="3" ref="V17:AD17">SUM(V18:V27)</f>
        <v>2215</v>
      </c>
      <c r="W17" s="44">
        <f t="shared" si="3"/>
        <v>0.16</v>
      </c>
      <c r="X17" s="43">
        <f t="shared" si="3"/>
        <v>750</v>
      </c>
      <c r="Y17" s="50">
        <f t="shared" si="3"/>
        <v>0</v>
      </c>
      <c r="Z17" s="50">
        <f t="shared" si="3"/>
        <v>0</v>
      </c>
      <c r="AA17" s="50">
        <f t="shared" si="3"/>
        <v>0</v>
      </c>
      <c r="AB17" s="50">
        <f t="shared" si="3"/>
        <v>0</v>
      </c>
      <c r="AC17" s="50">
        <f t="shared" si="3"/>
        <v>0</v>
      </c>
      <c r="AD17" s="50">
        <f t="shared" si="3"/>
        <v>0</v>
      </c>
      <c r="AE17" s="48">
        <f>SUM(AE18:AE27)</f>
        <v>6.050000000000001</v>
      </c>
      <c r="AF17" s="40">
        <f>SUM(AF18:AF27)</f>
        <v>6445</v>
      </c>
    </row>
    <row r="18" spans="3:32" ht="19.5" customHeight="1">
      <c r="C18" s="51" t="s">
        <v>47</v>
      </c>
      <c r="D18" s="52" t="s">
        <v>24</v>
      </c>
      <c r="E18" s="53">
        <f>SUM(G18,I18,K18,M18,O18,U18,W18,Y18,AA18,AC18,AE18)</f>
        <v>4.93</v>
      </c>
      <c r="F18" s="4">
        <f>SUM(H18,J18,L18,N18,P18,V18,X18,Z18,AB18,AD18,AF18)</f>
        <v>6402</v>
      </c>
      <c r="G18" s="3">
        <v>3.2299999999999995</v>
      </c>
      <c r="H18" s="4">
        <v>5552</v>
      </c>
      <c r="I18" s="3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3">
        <v>0</v>
      </c>
      <c r="P18" s="4">
        <v>0</v>
      </c>
      <c r="Q18" s="54"/>
      <c r="R18" s="54"/>
      <c r="S18" s="51" t="s">
        <v>47</v>
      </c>
      <c r="T18" s="52" t="s">
        <v>24</v>
      </c>
      <c r="U18" s="3">
        <v>0</v>
      </c>
      <c r="V18" s="4">
        <v>0</v>
      </c>
      <c r="W18" s="3">
        <v>0</v>
      </c>
      <c r="X18" s="4">
        <v>0</v>
      </c>
      <c r="Y18" s="3">
        <v>0</v>
      </c>
      <c r="Z18" s="4">
        <v>0</v>
      </c>
      <c r="AA18" s="3">
        <v>0</v>
      </c>
      <c r="AB18" s="4">
        <v>0</v>
      </c>
      <c r="AC18" s="3">
        <v>0</v>
      </c>
      <c r="AD18" s="4">
        <v>0</v>
      </c>
      <c r="AE18" s="3">
        <v>1.7</v>
      </c>
      <c r="AF18" s="4">
        <v>850</v>
      </c>
    </row>
    <row r="19" spans="3:32" ht="19.5" customHeight="1">
      <c r="C19" s="51" t="s">
        <v>48</v>
      </c>
      <c r="D19" s="52" t="s">
        <v>25</v>
      </c>
      <c r="E19" s="53">
        <f>SUM(G19,I19,K19,M19,O19,U19,W19,Y19,AA19,AC19,AE19)</f>
        <v>12.549999999999999</v>
      </c>
      <c r="F19" s="4">
        <f aca="true" t="shared" si="4" ref="E19:F26">SUM(H19,J19,L19,N19,P19,V19,X19,Z19,AB19,AD19,AF19)</f>
        <v>18536</v>
      </c>
      <c r="G19" s="3">
        <v>10.85</v>
      </c>
      <c r="H19" s="4">
        <v>16836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54"/>
      <c r="R19" s="54"/>
      <c r="S19" s="51" t="s">
        <v>48</v>
      </c>
      <c r="T19" s="52" t="s">
        <v>25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0</v>
      </c>
      <c r="AB19" s="4">
        <v>0</v>
      </c>
      <c r="AC19" s="3">
        <v>0</v>
      </c>
      <c r="AD19" s="4">
        <v>0</v>
      </c>
      <c r="AE19" s="3">
        <v>1.7</v>
      </c>
      <c r="AF19" s="4">
        <v>1700</v>
      </c>
    </row>
    <row r="20" spans="3:32" ht="19.5" customHeight="1">
      <c r="C20" s="51" t="s">
        <v>49</v>
      </c>
      <c r="D20" s="52" t="s">
        <v>26</v>
      </c>
      <c r="E20" s="53">
        <f t="shared" si="4"/>
        <v>0</v>
      </c>
      <c r="F20" s="4">
        <f t="shared" si="4"/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54"/>
      <c r="R20" s="54"/>
      <c r="S20" s="51" t="s">
        <v>49</v>
      </c>
      <c r="T20" s="52" t="s">
        <v>26</v>
      </c>
      <c r="U20" s="3">
        <v>0</v>
      </c>
      <c r="V20" s="4">
        <v>0</v>
      </c>
      <c r="W20" s="3">
        <v>0</v>
      </c>
      <c r="X20" s="4">
        <v>0</v>
      </c>
      <c r="Y20" s="3">
        <v>0</v>
      </c>
      <c r="Z20" s="4">
        <v>0</v>
      </c>
      <c r="AA20" s="3">
        <v>0</v>
      </c>
      <c r="AB20" s="4">
        <v>0</v>
      </c>
      <c r="AC20" s="3">
        <v>0</v>
      </c>
      <c r="AD20" s="4">
        <v>0</v>
      </c>
      <c r="AE20" s="3">
        <v>0</v>
      </c>
      <c r="AF20" s="4">
        <v>0</v>
      </c>
    </row>
    <row r="21" spans="3:32" ht="19.5" customHeight="1">
      <c r="C21" s="51" t="s">
        <v>50</v>
      </c>
      <c r="D21" s="52" t="s">
        <v>27</v>
      </c>
      <c r="E21" s="53">
        <f t="shared" si="4"/>
        <v>2.1</v>
      </c>
      <c r="F21" s="4">
        <f t="shared" si="4"/>
        <v>3585</v>
      </c>
      <c r="G21" s="3">
        <v>0.82</v>
      </c>
      <c r="H21" s="4">
        <v>1663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54"/>
      <c r="R21" s="54"/>
      <c r="S21" s="51" t="s">
        <v>50</v>
      </c>
      <c r="T21" s="52" t="s">
        <v>27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1.28</v>
      </c>
      <c r="AF21" s="4">
        <v>1922</v>
      </c>
    </row>
    <row r="22" spans="3:32" ht="19.5" customHeight="1">
      <c r="C22" s="51" t="s">
        <v>51</v>
      </c>
      <c r="D22" s="52" t="s">
        <v>28</v>
      </c>
      <c r="E22" s="53">
        <f t="shared" si="4"/>
        <v>0</v>
      </c>
      <c r="F22" s="4">
        <f t="shared" si="4"/>
        <v>0</v>
      </c>
      <c r="G22" s="3">
        <v>0</v>
      </c>
      <c r="H22" s="4">
        <v>0</v>
      </c>
      <c r="I22" s="3">
        <v>0</v>
      </c>
      <c r="J22" s="4">
        <v>0</v>
      </c>
      <c r="K22" s="3">
        <v>0</v>
      </c>
      <c r="L22" s="4">
        <v>0</v>
      </c>
      <c r="M22" s="3">
        <v>0</v>
      </c>
      <c r="N22" s="4">
        <v>0</v>
      </c>
      <c r="O22" s="3">
        <v>0</v>
      </c>
      <c r="P22" s="4">
        <v>0</v>
      </c>
      <c r="Q22" s="54"/>
      <c r="R22" s="54"/>
      <c r="S22" s="51" t="s">
        <v>51</v>
      </c>
      <c r="T22" s="52" t="s">
        <v>28</v>
      </c>
      <c r="U22" s="3">
        <v>0</v>
      </c>
      <c r="V22" s="4">
        <v>0</v>
      </c>
      <c r="W22" s="3">
        <v>0</v>
      </c>
      <c r="X22" s="4">
        <v>0</v>
      </c>
      <c r="Y22" s="3">
        <v>0</v>
      </c>
      <c r="Z22" s="4">
        <v>0</v>
      </c>
      <c r="AA22" s="3">
        <v>0</v>
      </c>
      <c r="AB22" s="4">
        <v>0</v>
      </c>
      <c r="AC22" s="3">
        <v>0</v>
      </c>
      <c r="AD22" s="4">
        <v>0</v>
      </c>
      <c r="AE22" s="3">
        <v>0</v>
      </c>
      <c r="AF22" s="4">
        <v>0</v>
      </c>
    </row>
    <row r="23" spans="3:32" ht="19.5" customHeight="1">
      <c r="C23" s="51" t="s">
        <v>52</v>
      </c>
      <c r="D23" s="52" t="s">
        <v>30</v>
      </c>
      <c r="E23" s="53">
        <f>SUM(G23,I23,K23,M23,O23,U23,W23,Y23,AA23,AC23,AE23)</f>
        <v>24.153</v>
      </c>
      <c r="F23" s="4">
        <f t="shared" si="4"/>
        <v>23106</v>
      </c>
      <c r="G23" s="3">
        <v>23</v>
      </c>
      <c r="H23" s="4">
        <v>22061</v>
      </c>
      <c r="I23" s="3">
        <v>0.81</v>
      </c>
      <c r="J23" s="4">
        <v>530</v>
      </c>
      <c r="K23" s="3">
        <v>0</v>
      </c>
      <c r="L23" s="4">
        <v>0</v>
      </c>
      <c r="M23" s="3">
        <v>0</v>
      </c>
      <c r="N23" s="4">
        <v>0</v>
      </c>
      <c r="O23" s="3">
        <v>0</v>
      </c>
      <c r="P23" s="4">
        <v>0</v>
      </c>
      <c r="Q23" s="54"/>
      <c r="R23" s="54"/>
      <c r="S23" s="51" t="s">
        <v>52</v>
      </c>
      <c r="T23" s="52" t="s">
        <v>30</v>
      </c>
      <c r="U23" s="3">
        <v>0.153</v>
      </c>
      <c r="V23" s="4">
        <v>230</v>
      </c>
      <c r="W23" s="3">
        <v>0</v>
      </c>
      <c r="X23" s="4">
        <v>0</v>
      </c>
      <c r="Y23" s="3">
        <v>0</v>
      </c>
      <c r="Z23" s="4">
        <v>0</v>
      </c>
      <c r="AA23" s="3">
        <v>0</v>
      </c>
      <c r="AB23" s="4">
        <v>0</v>
      </c>
      <c r="AC23" s="3">
        <v>0</v>
      </c>
      <c r="AD23" s="4">
        <v>0</v>
      </c>
      <c r="AE23" s="3">
        <v>0.19</v>
      </c>
      <c r="AF23" s="4">
        <v>285</v>
      </c>
    </row>
    <row r="24" spans="3:32" ht="19.5" customHeight="1">
      <c r="C24" s="51" t="s">
        <v>53</v>
      </c>
      <c r="D24" s="52" t="s">
        <v>29</v>
      </c>
      <c r="E24" s="53">
        <f>SUM(G24,I24,K24,M24,O24,U24,W24,Y24,AA24,AC24,AE24)</f>
        <v>16.987000000000002</v>
      </c>
      <c r="F24" s="4">
        <f>SUM(H24,J24,L24,N24,P24,V24,X24,Z24,AB24,AD24,AF24)</f>
        <v>23561</v>
      </c>
      <c r="G24" s="3">
        <v>12.41</v>
      </c>
      <c r="H24" s="4">
        <v>14788</v>
      </c>
      <c r="I24" s="3">
        <v>1.92</v>
      </c>
      <c r="J24" s="4">
        <v>4350</v>
      </c>
      <c r="K24" s="3">
        <v>0</v>
      </c>
      <c r="L24" s="4">
        <v>0</v>
      </c>
      <c r="M24" s="3">
        <v>0</v>
      </c>
      <c r="N24" s="4">
        <v>0</v>
      </c>
      <c r="O24" s="3">
        <v>0</v>
      </c>
      <c r="P24" s="4">
        <v>0</v>
      </c>
      <c r="Q24" s="54"/>
      <c r="R24" s="54"/>
      <c r="S24" s="51" t="s">
        <v>53</v>
      </c>
      <c r="T24" s="52" t="s">
        <v>29</v>
      </c>
      <c r="U24" s="3">
        <v>1.317</v>
      </c>
      <c r="V24" s="4">
        <v>1985</v>
      </c>
      <c r="W24" s="3">
        <v>0.16</v>
      </c>
      <c r="X24" s="4">
        <v>750</v>
      </c>
      <c r="Y24" s="3">
        <v>0</v>
      </c>
      <c r="Z24" s="4">
        <v>0</v>
      </c>
      <c r="AA24" s="3">
        <v>0</v>
      </c>
      <c r="AB24" s="4">
        <v>0</v>
      </c>
      <c r="AC24" s="3">
        <v>0</v>
      </c>
      <c r="AD24" s="4">
        <v>0</v>
      </c>
      <c r="AE24" s="3">
        <v>1.1800000000000002</v>
      </c>
      <c r="AF24" s="4">
        <v>1688</v>
      </c>
    </row>
    <row r="25" spans="3:32" ht="19.5" customHeight="1">
      <c r="C25" s="51" t="s">
        <v>54</v>
      </c>
      <c r="D25" s="52" t="s">
        <v>31</v>
      </c>
      <c r="E25" s="53">
        <f t="shared" si="4"/>
        <v>0.41</v>
      </c>
      <c r="F25" s="4">
        <f t="shared" si="4"/>
        <v>1025</v>
      </c>
      <c r="G25" s="3">
        <v>0.41</v>
      </c>
      <c r="H25" s="4">
        <v>1025</v>
      </c>
      <c r="I25" s="3">
        <v>0</v>
      </c>
      <c r="J25" s="4">
        <v>0</v>
      </c>
      <c r="K25" s="3">
        <v>0</v>
      </c>
      <c r="L25" s="4">
        <v>0</v>
      </c>
      <c r="M25" s="3">
        <v>0</v>
      </c>
      <c r="N25" s="4">
        <v>0</v>
      </c>
      <c r="O25" s="3">
        <v>0</v>
      </c>
      <c r="P25" s="4">
        <v>0</v>
      </c>
      <c r="Q25" s="54"/>
      <c r="R25" s="54"/>
      <c r="S25" s="51" t="s">
        <v>54</v>
      </c>
      <c r="T25" s="52" t="s">
        <v>31</v>
      </c>
      <c r="U25" s="3">
        <v>0</v>
      </c>
      <c r="V25" s="4">
        <v>0</v>
      </c>
      <c r="W25" s="3">
        <v>0</v>
      </c>
      <c r="X25" s="4">
        <v>0</v>
      </c>
      <c r="Y25" s="3">
        <v>0</v>
      </c>
      <c r="Z25" s="4">
        <v>0</v>
      </c>
      <c r="AA25" s="3">
        <v>0</v>
      </c>
      <c r="AB25" s="4">
        <v>0</v>
      </c>
      <c r="AC25" s="3">
        <v>0</v>
      </c>
      <c r="AD25" s="4">
        <v>0</v>
      </c>
      <c r="AE25" s="3">
        <v>0</v>
      </c>
      <c r="AF25" s="4">
        <v>0</v>
      </c>
    </row>
    <row r="26" spans="3:32" ht="19.5" customHeight="1">
      <c r="C26" s="51" t="s">
        <v>55</v>
      </c>
      <c r="D26" s="52" t="s">
        <v>32</v>
      </c>
      <c r="E26" s="53">
        <f t="shared" si="4"/>
        <v>0</v>
      </c>
      <c r="F26" s="4">
        <f t="shared" si="4"/>
        <v>0</v>
      </c>
      <c r="G26" s="3">
        <v>0</v>
      </c>
      <c r="H26" s="4">
        <v>0</v>
      </c>
      <c r="I26" s="3">
        <v>0</v>
      </c>
      <c r="J26" s="4">
        <v>0</v>
      </c>
      <c r="K26" s="3">
        <v>0</v>
      </c>
      <c r="L26" s="4">
        <v>0</v>
      </c>
      <c r="M26" s="3">
        <v>0</v>
      </c>
      <c r="N26" s="4">
        <v>0</v>
      </c>
      <c r="O26" s="3">
        <v>0</v>
      </c>
      <c r="P26" s="4">
        <v>0</v>
      </c>
      <c r="Q26" s="54"/>
      <c r="R26" s="54"/>
      <c r="S26" s="51" t="s">
        <v>55</v>
      </c>
      <c r="T26" s="52" t="s">
        <v>32</v>
      </c>
      <c r="U26" s="3">
        <v>0</v>
      </c>
      <c r="V26" s="4">
        <v>0</v>
      </c>
      <c r="W26" s="3">
        <v>0</v>
      </c>
      <c r="X26" s="4">
        <v>0</v>
      </c>
      <c r="Y26" s="3">
        <v>0</v>
      </c>
      <c r="Z26" s="4">
        <v>0</v>
      </c>
      <c r="AA26" s="3">
        <v>0</v>
      </c>
      <c r="AB26" s="4">
        <v>0</v>
      </c>
      <c r="AC26" s="3">
        <v>0</v>
      </c>
      <c r="AD26" s="4">
        <v>0</v>
      </c>
      <c r="AE26" s="3">
        <v>0</v>
      </c>
      <c r="AF26" s="4">
        <v>0</v>
      </c>
    </row>
    <row r="27" spans="3:32" ht="19.5" customHeight="1">
      <c r="C27" s="51" t="s">
        <v>56</v>
      </c>
      <c r="D27" s="55" t="s">
        <v>33</v>
      </c>
      <c r="E27" s="53">
        <f>SUM(G27,I27,K27,M27,O27,U27,W27,Y27,AA27,AC27,AE27)</f>
        <v>5.54</v>
      </c>
      <c r="F27" s="4">
        <f>SUM(H27,J27,L27,N27,P27,V27,X27,Z27,AB27,AD27,AF27)</f>
        <v>12184</v>
      </c>
      <c r="G27" s="3">
        <v>5.54</v>
      </c>
      <c r="H27" s="4">
        <v>12184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54"/>
      <c r="R27" s="54"/>
      <c r="S27" s="51" t="s">
        <v>56</v>
      </c>
      <c r="T27" s="55" t="s">
        <v>33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</v>
      </c>
      <c r="AB27" s="4">
        <v>0</v>
      </c>
      <c r="AC27" s="3">
        <v>0</v>
      </c>
      <c r="AD27" s="4">
        <v>0</v>
      </c>
      <c r="AE27" s="3">
        <v>0</v>
      </c>
      <c r="AF27" s="4">
        <v>0</v>
      </c>
    </row>
    <row r="28" spans="3:32" ht="3" customHeight="1">
      <c r="C28" s="32"/>
      <c r="D28" s="33"/>
      <c r="E28" s="56"/>
      <c r="F28" s="57"/>
      <c r="G28" s="1"/>
      <c r="H28" s="2"/>
      <c r="I28" s="1"/>
      <c r="J28" s="1"/>
      <c r="K28" s="1"/>
      <c r="L28" s="2"/>
      <c r="M28" s="1"/>
      <c r="N28" s="1"/>
      <c r="O28" s="1"/>
      <c r="P28" s="2"/>
      <c r="Q28" s="2"/>
      <c r="R28" s="2"/>
      <c r="S28" s="32"/>
      <c r="T28" s="33"/>
      <c r="U28" s="34"/>
      <c r="V28" s="1"/>
      <c r="W28" s="1"/>
      <c r="X28" s="2"/>
      <c r="Y28" s="1"/>
      <c r="Z28" s="1"/>
      <c r="AA28" s="1"/>
      <c r="AB28" s="1"/>
      <c r="AC28" s="1"/>
      <c r="AD28" s="1"/>
      <c r="AE28" s="1"/>
      <c r="AF28" s="4"/>
    </row>
    <row r="29" spans="2:32" s="46" customFormat="1" ht="19.5" customHeight="1">
      <c r="B29" s="100" t="s">
        <v>57</v>
      </c>
      <c r="C29" s="101"/>
      <c r="D29" s="38" t="s">
        <v>34</v>
      </c>
      <c r="E29" s="58">
        <f>SUM(E30:E39)</f>
        <v>168.149</v>
      </c>
      <c r="F29" s="40">
        <f>SUM(F30:F39)</f>
        <v>314965.03</v>
      </c>
      <c r="G29" s="41">
        <f>SUM(G30:G39)</f>
        <v>99.531</v>
      </c>
      <c r="H29" s="40">
        <f>SUM(H30:H39)</f>
        <v>168593.03</v>
      </c>
      <c r="I29" s="48">
        <f aca="true" t="shared" si="5" ref="I29:N29">SUM(I30:I39)</f>
        <v>7.03</v>
      </c>
      <c r="J29" s="40">
        <f t="shared" si="5"/>
        <v>15880</v>
      </c>
      <c r="K29" s="48">
        <f t="shared" si="5"/>
        <v>12.879999999999999</v>
      </c>
      <c r="L29" s="59">
        <f t="shared" si="5"/>
        <v>19320</v>
      </c>
      <c r="M29" s="47">
        <f t="shared" si="5"/>
        <v>0</v>
      </c>
      <c r="N29" s="47">
        <f t="shared" si="5"/>
        <v>0</v>
      </c>
      <c r="O29" s="60">
        <f>SUM(O30:O39)</f>
        <v>30.77</v>
      </c>
      <c r="P29" s="40">
        <f>SUM(P30:P39)</f>
        <v>92382</v>
      </c>
      <c r="Q29" s="61"/>
      <c r="R29" s="100" t="s">
        <v>57</v>
      </c>
      <c r="S29" s="105"/>
      <c r="T29" s="38" t="s">
        <v>34</v>
      </c>
      <c r="U29" s="44">
        <f aca="true" t="shared" si="6" ref="U29:Z29">SUM(U30:U39)</f>
        <v>4.368</v>
      </c>
      <c r="V29" s="40">
        <f t="shared" si="6"/>
        <v>7485</v>
      </c>
      <c r="W29" s="44">
        <f>SUM(W30:W39)</f>
        <v>6.84</v>
      </c>
      <c r="X29" s="40">
        <f>SUM(X30:X39)</f>
        <v>250</v>
      </c>
      <c r="Y29" s="43">
        <f t="shared" si="6"/>
        <v>0</v>
      </c>
      <c r="Z29" s="43">
        <f t="shared" si="6"/>
        <v>0</v>
      </c>
      <c r="AA29" s="43">
        <f aca="true" t="shared" si="7" ref="AA29:AF29">SUM(AA30:AA39)</f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60">
        <f t="shared" si="7"/>
        <v>6.729999999999999</v>
      </c>
      <c r="AF29" s="40">
        <f t="shared" si="7"/>
        <v>11055</v>
      </c>
    </row>
    <row r="30" spans="3:32" ht="19.5" customHeight="1">
      <c r="C30" s="51" t="s">
        <v>58</v>
      </c>
      <c r="D30" s="52" t="s">
        <v>35</v>
      </c>
      <c r="E30" s="53">
        <f>SUM(G30,I30,K30,M30,O30,U30,W30,Y30,AA30,AC30,AE30)</f>
        <v>19.77</v>
      </c>
      <c r="F30" s="4">
        <f>SUM(H30,J30,L30,N30,P30,V30,X30,Z30,AB30,AD30,AF30)</f>
        <v>36423</v>
      </c>
      <c r="G30" s="3">
        <v>16.62</v>
      </c>
      <c r="H30" s="4">
        <v>30169</v>
      </c>
      <c r="I30" s="3">
        <v>0</v>
      </c>
      <c r="J30" s="4">
        <v>0</v>
      </c>
      <c r="K30" s="3">
        <v>1.43</v>
      </c>
      <c r="L30" s="4">
        <v>2147</v>
      </c>
      <c r="M30" s="3">
        <v>0</v>
      </c>
      <c r="N30" s="4">
        <v>0</v>
      </c>
      <c r="O30" s="3">
        <v>1.1500000000000001</v>
      </c>
      <c r="P30" s="4">
        <v>3252</v>
      </c>
      <c r="Q30" s="62"/>
      <c r="R30" s="62"/>
      <c r="S30" s="51" t="s">
        <v>58</v>
      </c>
      <c r="T30" s="52" t="s">
        <v>35</v>
      </c>
      <c r="U30" s="3">
        <v>0.17</v>
      </c>
      <c r="V30" s="4">
        <v>250</v>
      </c>
      <c r="W30" s="3">
        <v>0</v>
      </c>
      <c r="X30" s="4">
        <v>0</v>
      </c>
      <c r="Y30" s="3">
        <v>0</v>
      </c>
      <c r="Z30" s="4">
        <v>0</v>
      </c>
      <c r="AA30" s="3">
        <v>0</v>
      </c>
      <c r="AB30" s="4">
        <v>0</v>
      </c>
      <c r="AC30" s="3">
        <v>0</v>
      </c>
      <c r="AD30" s="4">
        <v>0</v>
      </c>
      <c r="AE30" s="3">
        <v>0.4</v>
      </c>
      <c r="AF30" s="4">
        <v>605</v>
      </c>
    </row>
    <row r="31" spans="3:32" ht="19.5" customHeight="1">
      <c r="C31" s="51" t="s">
        <v>59</v>
      </c>
      <c r="D31" s="52" t="s">
        <v>36</v>
      </c>
      <c r="E31" s="53">
        <f aca="true" t="shared" si="8" ref="E31:E39">SUM(G31,I31,K31,M31,O31,U31,W31,Y31,AA31,AC31,AE31)</f>
        <v>7.06</v>
      </c>
      <c r="F31" s="4">
        <f aca="true" t="shared" si="9" ref="F31:F38">SUM(H31,J31,L31,N31,P31,V31,X31,Z31,AB31,AD31,AF31)</f>
        <v>11532</v>
      </c>
      <c r="G31" s="3">
        <v>2.88</v>
      </c>
      <c r="H31" s="4">
        <v>5262</v>
      </c>
      <c r="I31" s="3">
        <v>0</v>
      </c>
      <c r="J31" s="4">
        <v>0</v>
      </c>
      <c r="K31" s="3">
        <v>0</v>
      </c>
      <c r="L31" s="4">
        <v>0</v>
      </c>
      <c r="M31" s="3">
        <v>0</v>
      </c>
      <c r="N31" s="4">
        <v>0</v>
      </c>
      <c r="O31" s="3">
        <v>0</v>
      </c>
      <c r="P31" s="4">
        <v>0</v>
      </c>
      <c r="Q31" s="54"/>
      <c r="R31" s="54"/>
      <c r="S31" s="51" t="s">
        <v>59</v>
      </c>
      <c r="T31" s="52" t="s">
        <v>36</v>
      </c>
      <c r="U31" s="3">
        <v>0</v>
      </c>
      <c r="V31" s="4">
        <v>0</v>
      </c>
      <c r="W31" s="3">
        <v>0</v>
      </c>
      <c r="X31" s="4">
        <v>0</v>
      </c>
      <c r="Y31" s="3">
        <v>0</v>
      </c>
      <c r="Z31" s="4">
        <v>0</v>
      </c>
      <c r="AA31" s="3">
        <v>0</v>
      </c>
      <c r="AB31" s="4">
        <v>0</v>
      </c>
      <c r="AC31" s="3">
        <v>0</v>
      </c>
      <c r="AD31" s="4">
        <v>0</v>
      </c>
      <c r="AE31" s="3">
        <v>4.18</v>
      </c>
      <c r="AF31" s="4">
        <v>6270</v>
      </c>
    </row>
    <row r="32" spans="3:32" ht="19.5" customHeight="1">
      <c r="C32" s="51" t="s">
        <v>60</v>
      </c>
      <c r="D32" s="52" t="s">
        <v>37</v>
      </c>
      <c r="E32" s="53">
        <f t="shared" si="8"/>
        <v>4</v>
      </c>
      <c r="F32" s="4">
        <f t="shared" si="9"/>
        <v>14574</v>
      </c>
      <c r="G32" s="3">
        <v>0</v>
      </c>
      <c r="H32" s="4">
        <v>0</v>
      </c>
      <c r="I32" s="3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3">
        <v>3.9</v>
      </c>
      <c r="P32" s="4">
        <v>14374</v>
      </c>
      <c r="Q32" s="62"/>
      <c r="R32" s="62"/>
      <c r="S32" s="51" t="s">
        <v>60</v>
      </c>
      <c r="T32" s="52" t="s">
        <v>37</v>
      </c>
      <c r="U32" s="3">
        <v>0.1</v>
      </c>
      <c r="V32" s="4">
        <v>200</v>
      </c>
      <c r="W32" s="3">
        <v>0</v>
      </c>
      <c r="X32" s="4">
        <v>0</v>
      </c>
      <c r="Y32" s="3">
        <v>0</v>
      </c>
      <c r="Z32" s="4">
        <v>0</v>
      </c>
      <c r="AA32" s="3">
        <v>0</v>
      </c>
      <c r="AB32" s="4">
        <v>0</v>
      </c>
      <c r="AC32" s="3">
        <v>0</v>
      </c>
      <c r="AD32" s="4">
        <v>0</v>
      </c>
      <c r="AE32" s="3">
        <v>0</v>
      </c>
      <c r="AF32" s="4">
        <v>0</v>
      </c>
    </row>
    <row r="33" spans="3:32" ht="19.5" customHeight="1">
      <c r="C33" s="51" t="s">
        <v>61</v>
      </c>
      <c r="D33" s="52" t="s">
        <v>38</v>
      </c>
      <c r="E33" s="53">
        <f t="shared" si="8"/>
        <v>17.355999999999995</v>
      </c>
      <c r="F33" s="4">
        <f t="shared" si="9"/>
        <v>29899</v>
      </c>
      <c r="G33" s="3">
        <v>16.43</v>
      </c>
      <c r="H33" s="4">
        <v>25624</v>
      </c>
      <c r="I33" s="3">
        <v>0.08</v>
      </c>
      <c r="J33" s="4">
        <v>300</v>
      </c>
      <c r="K33" s="3">
        <v>0</v>
      </c>
      <c r="L33" s="4">
        <v>0</v>
      </c>
      <c r="M33" s="3">
        <v>0</v>
      </c>
      <c r="N33" s="4">
        <v>0</v>
      </c>
      <c r="O33" s="3">
        <v>0.2</v>
      </c>
      <c r="P33" s="4">
        <v>2000</v>
      </c>
      <c r="Q33" s="54"/>
      <c r="R33" s="54"/>
      <c r="S33" s="51" t="s">
        <v>61</v>
      </c>
      <c r="T33" s="52" t="s">
        <v>38</v>
      </c>
      <c r="U33" s="3">
        <v>0.386</v>
      </c>
      <c r="V33" s="4">
        <v>580</v>
      </c>
      <c r="W33" s="3">
        <v>0.04</v>
      </c>
      <c r="X33" s="4">
        <v>120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0.22</v>
      </c>
      <c r="AF33" s="4">
        <v>1275</v>
      </c>
    </row>
    <row r="34" spans="3:32" ht="19.5" customHeight="1">
      <c r="C34" s="51" t="s">
        <v>62</v>
      </c>
      <c r="D34" s="52" t="s">
        <v>39</v>
      </c>
      <c r="E34" s="53">
        <f t="shared" si="8"/>
        <v>0</v>
      </c>
      <c r="F34" s="4">
        <f t="shared" si="9"/>
        <v>0</v>
      </c>
      <c r="G34" s="3">
        <v>0</v>
      </c>
      <c r="H34" s="4">
        <v>0</v>
      </c>
      <c r="I34" s="3">
        <v>0</v>
      </c>
      <c r="J34" s="4">
        <v>0</v>
      </c>
      <c r="K34" s="3">
        <v>0</v>
      </c>
      <c r="L34" s="4">
        <v>0</v>
      </c>
      <c r="M34" s="3">
        <v>0</v>
      </c>
      <c r="N34" s="4">
        <v>0</v>
      </c>
      <c r="O34" s="3">
        <v>0</v>
      </c>
      <c r="P34" s="4">
        <v>0</v>
      </c>
      <c r="Q34" s="54"/>
      <c r="R34" s="54"/>
      <c r="S34" s="51" t="s">
        <v>62</v>
      </c>
      <c r="T34" s="52" t="s">
        <v>39</v>
      </c>
      <c r="U34" s="3">
        <v>0</v>
      </c>
      <c r="V34" s="4">
        <v>0</v>
      </c>
      <c r="W34" s="3">
        <v>0</v>
      </c>
      <c r="X34" s="4">
        <v>0</v>
      </c>
      <c r="Y34" s="3">
        <v>0</v>
      </c>
      <c r="Z34" s="4">
        <v>0</v>
      </c>
      <c r="AA34" s="3">
        <v>0</v>
      </c>
      <c r="AB34" s="4">
        <v>0</v>
      </c>
      <c r="AC34" s="3">
        <v>0</v>
      </c>
      <c r="AD34" s="4">
        <v>0</v>
      </c>
      <c r="AE34" s="3">
        <v>0</v>
      </c>
      <c r="AF34" s="4">
        <v>0</v>
      </c>
    </row>
    <row r="35" spans="3:32" ht="19.5" customHeight="1">
      <c r="C35" s="51" t="s">
        <v>63</v>
      </c>
      <c r="D35" s="52" t="s">
        <v>40</v>
      </c>
      <c r="E35" s="53">
        <f t="shared" si="8"/>
        <v>14.700000000000001</v>
      </c>
      <c r="F35" s="4">
        <f t="shared" si="9"/>
        <v>27037</v>
      </c>
      <c r="G35" s="3">
        <v>13.270000000000001</v>
      </c>
      <c r="H35" s="4">
        <v>24890</v>
      </c>
      <c r="I35" s="3">
        <v>0</v>
      </c>
      <c r="J35" s="4">
        <v>0</v>
      </c>
      <c r="K35" s="3">
        <v>1.43</v>
      </c>
      <c r="L35" s="4">
        <v>2147</v>
      </c>
      <c r="M35" s="3">
        <v>0</v>
      </c>
      <c r="N35" s="4">
        <v>0</v>
      </c>
      <c r="O35" s="3">
        <v>0</v>
      </c>
      <c r="P35" s="4">
        <v>0</v>
      </c>
      <c r="Q35" s="54"/>
      <c r="R35" s="54"/>
      <c r="S35" s="51" t="s">
        <v>63</v>
      </c>
      <c r="T35" s="52" t="s">
        <v>40</v>
      </c>
      <c r="U35" s="3">
        <v>0</v>
      </c>
      <c r="V35" s="4">
        <v>0</v>
      </c>
      <c r="W35" s="3">
        <v>0</v>
      </c>
      <c r="X35" s="4">
        <v>0</v>
      </c>
      <c r="Y35" s="3">
        <v>0</v>
      </c>
      <c r="Z35" s="4">
        <v>0</v>
      </c>
      <c r="AA35" s="3">
        <v>0</v>
      </c>
      <c r="AB35" s="4">
        <v>0</v>
      </c>
      <c r="AC35" s="3">
        <v>0</v>
      </c>
      <c r="AD35" s="4">
        <v>0</v>
      </c>
      <c r="AE35" s="3">
        <v>0</v>
      </c>
      <c r="AF35" s="4">
        <v>0</v>
      </c>
    </row>
    <row r="36" spans="3:32" ht="19.5" customHeight="1">
      <c r="C36" s="51" t="s">
        <v>64</v>
      </c>
      <c r="D36" s="52" t="s">
        <v>41</v>
      </c>
      <c r="E36" s="53">
        <f t="shared" si="8"/>
        <v>2.19</v>
      </c>
      <c r="F36" s="4">
        <f t="shared" si="9"/>
        <v>3491</v>
      </c>
      <c r="G36" s="3">
        <v>1.72</v>
      </c>
      <c r="H36" s="4">
        <v>2790</v>
      </c>
      <c r="I36" s="3">
        <v>0</v>
      </c>
      <c r="J36" s="4">
        <v>0</v>
      </c>
      <c r="K36" s="3">
        <v>0</v>
      </c>
      <c r="L36" s="4">
        <v>0</v>
      </c>
      <c r="M36" s="3">
        <v>0</v>
      </c>
      <c r="N36" s="4">
        <v>0</v>
      </c>
      <c r="O36" s="3">
        <v>0</v>
      </c>
      <c r="P36" s="4">
        <v>0</v>
      </c>
      <c r="Q36" s="54"/>
      <c r="R36" s="54"/>
      <c r="S36" s="51" t="s">
        <v>64</v>
      </c>
      <c r="T36" s="52" t="s">
        <v>41</v>
      </c>
      <c r="U36" s="3">
        <v>0</v>
      </c>
      <c r="V36" s="4">
        <v>0</v>
      </c>
      <c r="W36" s="3">
        <v>0</v>
      </c>
      <c r="X36" s="4">
        <v>0</v>
      </c>
      <c r="Y36" s="3">
        <v>0</v>
      </c>
      <c r="Z36" s="4">
        <v>0</v>
      </c>
      <c r="AA36" s="3">
        <v>0</v>
      </c>
      <c r="AB36" s="4">
        <v>0</v>
      </c>
      <c r="AC36" s="3">
        <v>0</v>
      </c>
      <c r="AD36" s="4">
        <v>0</v>
      </c>
      <c r="AE36" s="3">
        <v>0.47</v>
      </c>
      <c r="AF36" s="4">
        <v>701</v>
      </c>
    </row>
    <row r="37" spans="3:32" ht="19.5" customHeight="1">
      <c r="C37" s="51" t="s">
        <v>65</v>
      </c>
      <c r="D37" s="52" t="s">
        <v>42</v>
      </c>
      <c r="E37" s="53">
        <f t="shared" si="8"/>
        <v>14.531999999999998</v>
      </c>
      <c r="F37" s="4">
        <f t="shared" si="9"/>
        <v>24818</v>
      </c>
      <c r="G37" s="3">
        <v>9.046</v>
      </c>
      <c r="H37" s="4">
        <v>14361</v>
      </c>
      <c r="I37" s="3">
        <v>3.67</v>
      </c>
      <c r="J37" s="4">
        <v>7730</v>
      </c>
      <c r="K37" s="3">
        <v>1.43</v>
      </c>
      <c r="L37" s="4">
        <v>2147</v>
      </c>
      <c r="M37" s="3">
        <v>0</v>
      </c>
      <c r="N37" s="4">
        <v>0</v>
      </c>
      <c r="O37" s="3">
        <v>0</v>
      </c>
      <c r="P37" s="4">
        <v>0</v>
      </c>
      <c r="Q37" s="54"/>
      <c r="R37" s="54"/>
      <c r="S37" s="51" t="s">
        <v>65</v>
      </c>
      <c r="T37" s="52" t="s">
        <v>42</v>
      </c>
      <c r="U37" s="3">
        <v>0.366</v>
      </c>
      <c r="V37" s="4">
        <v>550</v>
      </c>
      <c r="W37" s="3">
        <v>0</v>
      </c>
      <c r="X37" s="4">
        <v>0</v>
      </c>
      <c r="Y37" s="3">
        <v>0</v>
      </c>
      <c r="Z37" s="4">
        <v>0</v>
      </c>
      <c r="AA37" s="3">
        <v>0</v>
      </c>
      <c r="AB37" s="4">
        <v>0</v>
      </c>
      <c r="AC37" s="3">
        <v>0</v>
      </c>
      <c r="AD37" s="4">
        <v>0</v>
      </c>
      <c r="AE37" s="3">
        <v>0.02</v>
      </c>
      <c r="AF37" s="4">
        <v>30</v>
      </c>
    </row>
    <row r="38" spans="3:32" ht="19.5" customHeight="1">
      <c r="C38" s="51" t="s">
        <v>66</v>
      </c>
      <c r="D38" s="52" t="s">
        <v>43</v>
      </c>
      <c r="E38" s="53">
        <f t="shared" si="8"/>
        <v>0</v>
      </c>
      <c r="F38" s="4">
        <f t="shared" si="9"/>
        <v>0</v>
      </c>
      <c r="G38" s="3">
        <v>0</v>
      </c>
      <c r="H38" s="4">
        <v>0</v>
      </c>
      <c r="I38" s="3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3">
        <v>0</v>
      </c>
      <c r="P38" s="4">
        <v>0</v>
      </c>
      <c r="Q38" s="54"/>
      <c r="R38" s="54"/>
      <c r="S38" s="51" t="s">
        <v>66</v>
      </c>
      <c r="T38" s="52" t="s">
        <v>43</v>
      </c>
      <c r="U38" s="3">
        <v>0</v>
      </c>
      <c r="V38" s="4">
        <v>0</v>
      </c>
      <c r="W38" s="3">
        <v>0</v>
      </c>
      <c r="X38" s="4">
        <v>0</v>
      </c>
      <c r="Y38" s="3">
        <v>0</v>
      </c>
      <c r="Z38" s="4">
        <v>0</v>
      </c>
      <c r="AA38" s="3">
        <v>0</v>
      </c>
      <c r="AB38" s="4">
        <v>0</v>
      </c>
      <c r="AC38" s="3">
        <v>0</v>
      </c>
      <c r="AD38" s="4">
        <v>0</v>
      </c>
      <c r="AE38" s="3">
        <v>0</v>
      </c>
      <c r="AF38" s="4">
        <v>0</v>
      </c>
    </row>
    <row r="39" spans="3:32" ht="19.5" customHeight="1">
      <c r="C39" s="51" t="s">
        <v>67</v>
      </c>
      <c r="D39" s="55" t="s">
        <v>44</v>
      </c>
      <c r="E39" s="53">
        <f t="shared" si="8"/>
        <v>88.541</v>
      </c>
      <c r="F39" s="4">
        <f>SUM(H39,J39,L39,N39,P39,V39,X39,Z39,AB39,AD39,AF39)</f>
        <v>167191.03</v>
      </c>
      <c r="G39" s="3">
        <v>39.565</v>
      </c>
      <c r="H39" s="4">
        <v>65497.03</v>
      </c>
      <c r="I39" s="3">
        <v>3.2800000000000002</v>
      </c>
      <c r="J39" s="4">
        <v>7850</v>
      </c>
      <c r="K39" s="3">
        <v>8.59</v>
      </c>
      <c r="L39" s="4">
        <v>12879</v>
      </c>
      <c r="M39" s="3">
        <v>0</v>
      </c>
      <c r="N39" s="4">
        <v>0</v>
      </c>
      <c r="O39" s="3">
        <v>25.52</v>
      </c>
      <c r="P39" s="4">
        <v>72756</v>
      </c>
      <c r="Q39" s="62"/>
      <c r="R39" s="62"/>
      <c r="S39" s="51" t="s">
        <v>67</v>
      </c>
      <c r="T39" s="55" t="s">
        <v>44</v>
      </c>
      <c r="U39" s="3">
        <v>3.346</v>
      </c>
      <c r="V39" s="4">
        <v>5905</v>
      </c>
      <c r="W39" s="3">
        <v>6.8</v>
      </c>
      <c r="X39" s="4">
        <v>130</v>
      </c>
      <c r="Y39" s="3">
        <v>0</v>
      </c>
      <c r="Z39" s="4">
        <v>0</v>
      </c>
      <c r="AA39" s="3">
        <v>0</v>
      </c>
      <c r="AB39" s="4">
        <v>0</v>
      </c>
      <c r="AC39" s="3">
        <v>0</v>
      </c>
      <c r="AD39" s="4">
        <v>0</v>
      </c>
      <c r="AE39" s="3">
        <v>1.44</v>
      </c>
      <c r="AF39" s="4">
        <v>2174</v>
      </c>
    </row>
    <row r="40" spans="3:32" ht="3" customHeight="1">
      <c r="C40" s="32"/>
      <c r="D40" s="33"/>
      <c r="E40" s="63"/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2"/>
      <c r="R40" s="2"/>
      <c r="S40" s="32"/>
      <c r="T40" s="33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</row>
    <row r="41" spans="2:32" s="46" customFormat="1" ht="36" customHeight="1">
      <c r="B41" s="100" t="s">
        <v>68</v>
      </c>
      <c r="C41" s="123"/>
      <c r="D41" s="38" t="s">
        <v>96</v>
      </c>
      <c r="E41" s="47">
        <f>SUM(G41,I41,K41,M41,O41,U41,W41,Y41,AA41,AC41,AE41)</f>
        <v>0</v>
      </c>
      <c r="F41" s="4">
        <f>SUM(H41,J41,L41,N41,P41,V41,X41,Z41,AB41,AD41,AF41)</f>
        <v>0</v>
      </c>
      <c r="G41" s="3">
        <v>0</v>
      </c>
      <c r="H41" s="4">
        <v>0</v>
      </c>
      <c r="I41" s="3">
        <v>0</v>
      </c>
      <c r="J41" s="4">
        <v>0</v>
      </c>
      <c r="K41" s="3">
        <v>0</v>
      </c>
      <c r="L41" s="4">
        <v>0</v>
      </c>
      <c r="M41" s="3">
        <v>0</v>
      </c>
      <c r="N41" s="4">
        <v>0</v>
      </c>
      <c r="O41" s="3">
        <v>0</v>
      </c>
      <c r="P41" s="4">
        <v>0</v>
      </c>
      <c r="Q41" s="64"/>
      <c r="R41" s="100" t="s">
        <v>68</v>
      </c>
      <c r="S41" s="124"/>
      <c r="T41" s="38" t="s">
        <v>96</v>
      </c>
      <c r="U41" s="3">
        <v>0</v>
      </c>
      <c r="V41" s="4">
        <v>0</v>
      </c>
      <c r="W41" s="3">
        <v>0</v>
      </c>
      <c r="X41" s="4">
        <v>0</v>
      </c>
      <c r="Y41" s="3">
        <v>0</v>
      </c>
      <c r="Z41" s="4">
        <v>0</v>
      </c>
      <c r="AA41" s="3">
        <v>0</v>
      </c>
      <c r="AB41" s="4">
        <v>0</v>
      </c>
      <c r="AC41" s="3">
        <v>0</v>
      </c>
      <c r="AD41" s="4">
        <v>0</v>
      </c>
      <c r="AE41" s="3">
        <v>0</v>
      </c>
      <c r="AF41" s="4">
        <v>0</v>
      </c>
    </row>
    <row r="42" spans="3:32" ht="3" customHeight="1">
      <c r="C42" s="32"/>
      <c r="D42" s="33"/>
      <c r="E42" s="56"/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Q42" s="2"/>
      <c r="R42" s="2"/>
      <c r="S42" s="32"/>
      <c r="T42" s="33"/>
      <c r="U42" s="3"/>
      <c r="V42" s="4"/>
      <c r="W42" s="3"/>
      <c r="X42" s="4"/>
      <c r="Y42" s="3"/>
      <c r="Z42" s="4"/>
      <c r="AA42" s="3"/>
      <c r="AB42" s="4"/>
      <c r="AC42" s="3"/>
      <c r="AD42" s="4"/>
      <c r="AE42" s="3"/>
      <c r="AF42" s="4"/>
    </row>
    <row r="43" spans="1:32" s="46" customFormat="1" ht="19.5" customHeight="1">
      <c r="A43" s="100" t="s">
        <v>12</v>
      </c>
      <c r="B43" s="121"/>
      <c r="C43" s="121"/>
      <c r="D43" s="38" t="s">
        <v>45</v>
      </c>
      <c r="E43" s="47">
        <f>SUM(G43,I43,K43,M43,O43,U43,W43,Y43,AA43,AC43,AE43)</f>
        <v>0</v>
      </c>
      <c r="F43" s="4">
        <f>SUM(H43,J43,L43,N43,P43,V43,X43,Z43,AB43,AD43,AF43)</f>
        <v>0</v>
      </c>
      <c r="G43" s="3">
        <v>0</v>
      </c>
      <c r="H43" s="4">
        <v>0</v>
      </c>
      <c r="I43" s="3">
        <v>0</v>
      </c>
      <c r="J43" s="4">
        <v>0</v>
      </c>
      <c r="K43" s="3">
        <v>0</v>
      </c>
      <c r="L43" s="4">
        <v>0</v>
      </c>
      <c r="M43" s="3">
        <v>0</v>
      </c>
      <c r="N43" s="4">
        <v>0</v>
      </c>
      <c r="O43" s="3">
        <v>0</v>
      </c>
      <c r="P43" s="4">
        <v>0</v>
      </c>
      <c r="Q43" s="122" t="s">
        <v>69</v>
      </c>
      <c r="R43" s="105"/>
      <c r="S43" s="105"/>
      <c r="T43" s="38" t="s">
        <v>45</v>
      </c>
      <c r="U43" s="3">
        <v>0</v>
      </c>
      <c r="V43" s="4">
        <v>0</v>
      </c>
      <c r="W43" s="3">
        <v>0</v>
      </c>
      <c r="X43" s="4">
        <v>0</v>
      </c>
      <c r="Y43" s="3">
        <v>0</v>
      </c>
      <c r="Z43" s="4">
        <v>0</v>
      </c>
      <c r="AA43" s="3">
        <v>0</v>
      </c>
      <c r="AB43" s="4">
        <v>0</v>
      </c>
      <c r="AC43" s="3">
        <v>0</v>
      </c>
      <c r="AD43" s="4">
        <v>0</v>
      </c>
      <c r="AE43" s="3">
        <v>0</v>
      </c>
      <c r="AF43" s="4">
        <v>0</v>
      </c>
    </row>
    <row r="44" spans="1:32" ht="3" customHeight="1">
      <c r="A44" s="65"/>
      <c r="B44" s="65"/>
      <c r="C44" s="66"/>
      <c r="D44" s="67"/>
      <c r="E44" s="68"/>
      <c r="F44" s="69"/>
      <c r="G44" s="69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6"/>
      <c r="T44" s="67"/>
      <c r="U44" s="68"/>
      <c r="V44" s="69"/>
      <c r="W44" s="69"/>
      <c r="X44" s="69"/>
      <c r="Y44" s="70"/>
      <c r="Z44" s="70"/>
      <c r="AA44" s="70"/>
      <c r="AB44" s="70"/>
      <c r="AC44" s="70"/>
      <c r="AD44" s="70"/>
      <c r="AE44" s="70"/>
      <c r="AF44" s="70"/>
    </row>
  </sheetData>
  <sheetProtection/>
  <mergeCells count="72">
    <mergeCell ref="AE8:AF8"/>
    <mergeCell ref="Q6:S6"/>
    <mergeCell ref="O10:P11"/>
    <mergeCell ref="E12:F12"/>
    <mergeCell ref="I12:J12"/>
    <mergeCell ref="O12:P12"/>
    <mergeCell ref="M12:N12"/>
    <mergeCell ref="G12:H12"/>
    <mergeCell ref="Q7:S7"/>
    <mergeCell ref="K12:L12"/>
    <mergeCell ref="D4:E5"/>
    <mergeCell ref="T4:U5"/>
    <mergeCell ref="I2:P3"/>
    <mergeCell ref="I4:P5"/>
    <mergeCell ref="A1:C1"/>
    <mergeCell ref="A2:H3"/>
    <mergeCell ref="Q1:S1"/>
    <mergeCell ref="Q2:X3"/>
    <mergeCell ref="A43:C43"/>
    <mergeCell ref="Q43:S43"/>
    <mergeCell ref="R29:S29"/>
    <mergeCell ref="B29:C29"/>
    <mergeCell ref="B41:C41"/>
    <mergeCell ref="R41:S41"/>
    <mergeCell ref="W11:X11"/>
    <mergeCell ref="A13:D14"/>
    <mergeCell ref="Q10:T11"/>
    <mergeCell ref="E10:F11"/>
    <mergeCell ref="A16:C16"/>
    <mergeCell ref="U10:V10"/>
    <mergeCell ref="U12:V12"/>
    <mergeCell ref="U11:V11"/>
    <mergeCell ref="A10:D11"/>
    <mergeCell ref="Q13:T14"/>
    <mergeCell ref="Y11:Z11"/>
    <mergeCell ref="Y10:Z10"/>
    <mergeCell ref="B17:C17"/>
    <mergeCell ref="AE12:AF12"/>
    <mergeCell ref="W12:X12"/>
    <mergeCell ref="AC12:AD12"/>
    <mergeCell ref="Y12:Z12"/>
    <mergeCell ref="AA12:AB12"/>
    <mergeCell ref="R17:S17"/>
    <mergeCell ref="Q16:S16"/>
    <mergeCell ref="Y6:Z6"/>
    <mergeCell ref="T7:U8"/>
    <mergeCell ref="AB7:AC8"/>
    <mergeCell ref="AE10:AF10"/>
    <mergeCell ref="W10:X10"/>
    <mergeCell ref="AC11:AD11"/>
    <mergeCell ref="AE11:AF11"/>
    <mergeCell ref="AA11:AB11"/>
    <mergeCell ref="AA10:AB10"/>
    <mergeCell ref="AC10:AD10"/>
    <mergeCell ref="Y2:AF3"/>
    <mergeCell ref="Y4:AF5"/>
    <mergeCell ref="G10:H11"/>
    <mergeCell ref="I10:J11"/>
    <mergeCell ref="K10:L11"/>
    <mergeCell ref="M10:N11"/>
    <mergeCell ref="Q8:S8"/>
    <mergeCell ref="N7:P7"/>
    <mergeCell ref="AD6:AE6"/>
    <mergeCell ref="AD7:AF7"/>
    <mergeCell ref="A8:C8"/>
    <mergeCell ref="N6:O6"/>
    <mergeCell ref="L7:M8"/>
    <mergeCell ref="D7:E8"/>
    <mergeCell ref="I6:J6"/>
    <mergeCell ref="A6:C6"/>
    <mergeCell ref="O8:P8"/>
    <mergeCell ref="A7:C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2020-07-20T03:33:16Z</cp:lastPrinted>
  <dcterms:created xsi:type="dcterms:W3CDTF">1997-01-14T01:50:29Z</dcterms:created>
  <dcterms:modified xsi:type="dcterms:W3CDTF">2021-07-07T02:30:30Z</dcterms:modified>
  <cp:category/>
  <cp:version/>
  <cp:contentType/>
  <cp:contentStatus/>
</cp:coreProperties>
</file>