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75" windowHeight="7875" activeTab="0"/>
  </bookViews>
  <sheets>
    <sheet name="表45" sheetId="1" r:id="rId1"/>
  </sheets>
  <definedNames>
    <definedName name="_xlnm.Print_Area" localSheetId="0">'表45'!$A$1:$L$61</definedName>
  </definedNames>
  <calcPr fullCalcOnLoad="1"/>
</workbook>
</file>

<file path=xl/sharedStrings.xml><?xml version="1.0" encoding="utf-8"?>
<sst xmlns="http://schemas.openxmlformats.org/spreadsheetml/2006/main" count="110" uniqueCount="108">
  <si>
    <t>Grand Total</t>
  </si>
  <si>
    <t>Bamboo</t>
  </si>
  <si>
    <t xml:space="preserve"> </t>
  </si>
  <si>
    <t>總　　　　　　計</t>
  </si>
  <si>
    <t>Total</t>
  </si>
  <si>
    <t>按機關分</t>
  </si>
  <si>
    <t>Conifers</t>
  </si>
  <si>
    <t>Timber</t>
  </si>
  <si>
    <t>Saw-Timber</t>
  </si>
  <si>
    <t>Hardwoods</t>
  </si>
  <si>
    <t>Firewoods</t>
  </si>
  <si>
    <t>Mill-wood</t>
  </si>
  <si>
    <t>單位</t>
  </si>
  <si>
    <t>竹</t>
  </si>
  <si>
    <t xml:space="preserve"> 木材 : 立方公尺</t>
  </si>
  <si>
    <t>By Agency</t>
  </si>
  <si>
    <t>Unit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</si>
  <si>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</si>
  <si>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</si>
  <si>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</si>
  <si>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</si>
  <si>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</si>
  <si>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</si>
  <si>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</si>
  <si>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</si>
  <si>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</si>
  <si>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</si>
  <si>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</si>
  <si>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</si>
  <si>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</si>
  <si>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</si>
  <si>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</si>
  <si>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</si>
  <si>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</si>
  <si>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</si>
  <si>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</si>
  <si>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</si>
  <si>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</si>
  <si>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 xml:space="preserve"> Luodong F.D.O.</t>
  </si>
  <si>
    <t xml:space="preserve"> Bamboo : Quantity (Piece)</t>
  </si>
  <si>
    <t xml:space="preserve"> Forestry Research Institute</t>
  </si>
  <si>
    <t>林　務　局　轄　屬</t>
  </si>
  <si>
    <t xml:space="preserve"> Grand Total</t>
  </si>
  <si>
    <t xml:space="preserve"> Organizations Under F.B.</t>
  </si>
  <si>
    <t xml:space="preserve"> Total Other Agencies</t>
  </si>
  <si>
    <t>機        關       別</t>
  </si>
  <si>
    <t>Agency</t>
  </si>
  <si>
    <t xml:space="preserve"> Lienchiang C. G.</t>
  </si>
  <si>
    <t xml:space="preserve"> Kinmen C. G.</t>
  </si>
  <si>
    <t xml:space="preserve"> Taichung City G.</t>
  </si>
  <si>
    <t xml:space="preserve"> Tainan City G.</t>
  </si>
  <si>
    <t xml:space="preserve"> Kaohsiung City G.</t>
  </si>
  <si>
    <t xml:space="preserve"> New Taipei City G.</t>
  </si>
  <si>
    <t>Total County &amp; City G.</t>
  </si>
  <si>
    <t xml:space="preserve"> F. C. M. A.</t>
  </si>
  <si>
    <t xml:space="preserve"> Taipei City G.</t>
  </si>
  <si>
    <t xml:space="preserve"> Taoyuan City G.</t>
  </si>
  <si>
    <t>Table 45     Production of Timber and Bamboo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</si>
  <si>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</si>
  <si>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</si>
  <si>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</si>
  <si>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</si>
  <si>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</si>
  <si>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</si>
  <si>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</si>
  <si>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</si>
  <si>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森林保育處</t>
  </si>
  <si>
    <t>臺灣大學實驗林管理處</t>
  </si>
  <si>
    <t>中興大學實驗林管理處</t>
  </si>
  <si>
    <t>林業試驗所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</si>
  <si>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</si>
  <si>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</si>
  <si>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</si>
  <si>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</si>
  <si>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</si>
  <si>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</si>
  <si>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</si>
  <si>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</si>
  <si>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</si>
  <si>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</si>
  <si>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</si>
  <si>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</si>
  <si>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</si>
  <si>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</si>
  <si>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</si>
  <si>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</si>
  <si>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</si>
  <si>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</si>
  <si>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</si>
  <si>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</si>
  <si>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</si>
  <si>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</si>
  <si>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直轄市、縣市政府</t>
  </si>
  <si>
    <r>
      <t>170</t>
    </r>
    <r>
      <rPr>
        <sz val="8"/>
        <rFont val="細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</si>
  <si>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171</t>
    </r>
  </si>
  <si>
    <r>
      <t>表</t>
    </r>
    <r>
      <rPr>
        <sz val="16"/>
        <rFont val="Times New Roman"/>
        <family val="1"/>
      </rPr>
      <t>45</t>
    </r>
    <r>
      <rPr>
        <sz val="16"/>
        <rFont val="標楷體"/>
        <family val="4"/>
      </rPr>
      <t>　木材及竹材生產</t>
    </r>
  </si>
  <si>
    <r>
      <t xml:space="preserve"> Timber  : m</t>
    </r>
    <r>
      <rPr>
        <vertAlign val="superscript"/>
        <sz val="9"/>
        <rFont val="Times New Roman"/>
        <family val="1"/>
      </rPr>
      <t>3</t>
    </r>
  </si>
  <si>
    <r>
      <t xml:space="preserve"> 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     :   </t>
    </r>
    <r>
      <rPr>
        <sz val="9"/>
        <rFont val="標楷體"/>
        <family val="4"/>
      </rPr>
      <t>支</t>
    </r>
  </si>
  <si>
    <r>
      <t>木</t>
    </r>
    <r>
      <rPr>
        <sz val="10"/>
        <rFont val="Times New Roman"/>
        <family val="1"/>
      </rPr>
      <t xml:space="preserve">                                                       </t>
    </r>
    <r>
      <rPr>
        <sz val="10"/>
        <rFont val="標楷體"/>
        <family val="4"/>
      </rPr>
      <t>材</t>
    </r>
  </si>
  <si>
    <r>
      <t>總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計</t>
    </r>
  </si>
  <si>
    <r>
      <t>用</t>
    </r>
    <r>
      <rPr>
        <sz val="10"/>
        <rFont val="Times New Roman"/>
        <family val="1"/>
      </rPr>
      <t xml:space="preserve">                                             </t>
    </r>
    <r>
      <rPr>
        <sz val="10"/>
        <rFont val="標楷體"/>
        <family val="4"/>
      </rPr>
      <t>材</t>
    </r>
  </si>
  <si>
    <r>
      <t>薪</t>
    </r>
    <r>
      <rPr>
        <sz val="10"/>
        <rFont val="Times New Roman"/>
        <family val="1"/>
      </rPr>
      <t xml:space="preserve">                            </t>
    </r>
    <r>
      <rPr>
        <sz val="10"/>
        <rFont val="標楷體"/>
        <family val="4"/>
      </rPr>
      <t>材</t>
    </r>
  </si>
  <si>
    <r>
      <t>枝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梢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材</t>
    </r>
  </si>
  <si>
    <r>
      <t>合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計</t>
    </r>
  </si>
  <si>
    <r>
      <t>針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樹</t>
    </r>
  </si>
  <si>
    <r>
      <t>闊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樹</t>
    </r>
  </si>
  <si>
    <r>
      <t>有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關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機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　關</t>
    </r>
  </si>
  <si>
    <r>
      <t xml:space="preserve">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</si>
</sst>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  <numFmt numFmtId="217" formatCode="_-* #\ ###\ ##0.00;\-* #\ ###\ ##0.00;_-* &quot;-&quot;_-;_-@_-"/>
    <numFmt numFmtId="218" formatCode="_-* #\ ###\ ##0;\-* #\ ###\ ##0.00;_-* &quot;-&quot;_-;_-@_-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9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0"/>
      <name val="標楷體"/>
      <family val="4"/>
    </font>
    <font>
      <sz val="7"/>
      <name val="標楷體"/>
      <family val="4"/>
    </font>
    <font>
      <sz val="7"/>
      <name val="細明體"/>
      <family val="3"/>
    </font>
    <font>
      <sz val="8"/>
      <name val="細明體"/>
      <family val="3"/>
    </font>
    <font>
      <sz val="16"/>
      <name val="標楷體"/>
      <family val="4"/>
    </font>
    <font>
      <vertAlign val="superscript"/>
      <sz val="9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17" fontId="10" fillId="0" borderId="0" xfId="0" applyNumberFormat="1" applyFont="1" applyFill="1" applyAlignment="1" applyProtection="1">
      <alignment horizontal="right" vertical="top" wrapText="1"/>
      <protection/>
    </xf>
    <xf numFmtId="218" fontId="10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22" fillId="0" borderId="12" xfId="0" applyFont="1" applyFill="1" applyBorder="1" applyAlignment="1" applyProtection="1">
      <alignment horizontal="center"/>
      <protection locked="0"/>
    </xf>
    <xf numFmtId="0" fontId="22" fillId="0" borderId="13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5" fillId="0" borderId="14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horizontal="distributed" vertical="center" wrapText="1"/>
      <protection locked="0"/>
    </xf>
    <xf numFmtId="0" fontId="11" fillId="0" borderId="14" xfId="0" applyFont="1" applyFill="1" applyBorder="1" applyAlignment="1" applyProtection="1">
      <alignment horizontal="justify" vertical="center" wrapText="1"/>
      <protection locked="0"/>
    </xf>
    <xf numFmtId="217" fontId="11" fillId="0" borderId="0" xfId="0" applyNumberFormat="1" applyFont="1" applyFill="1" applyAlignment="1" applyProtection="1">
      <alignment horizontal="right" vertical="center" wrapText="1"/>
      <protection/>
    </xf>
    <xf numFmtId="203" fontId="11" fillId="0" borderId="0" xfId="0" applyNumberFormat="1" applyFont="1" applyFill="1" applyAlignment="1" applyProtection="1">
      <alignment horizontal="right" vertical="center" wrapText="1"/>
      <protection/>
    </xf>
    <xf numFmtId="218" fontId="11" fillId="0" borderId="0" xfId="0" applyNumberFormat="1" applyFont="1" applyFill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distributed" vertical="center" wrapText="1"/>
      <protection locked="0"/>
    </xf>
    <xf numFmtId="0" fontId="10" fillId="0" borderId="14" xfId="0" applyFont="1" applyFill="1" applyBorder="1" applyAlignment="1" applyProtection="1">
      <alignment horizontal="justify" vertical="center" wrapText="1"/>
      <protection locked="0"/>
    </xf>
    <xf numFmtId="213" fontId="0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217" fontId="5" fillId="0" borderId="0" xfId="0" applyNumberFormat="1" applyFont="1" applyFill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 horizontal="distributed" vertical="center" wrapText="1"/>
      <protection locked="0"/>
    </xf>
    <xf numFmtId="0" fontId="18" fillId="0" borderId="14" xfId="0" applyFont="1" applyFill="1" applyBorder="1" applyAlignment="1" applyProtection="1">
      <alignment horizontal="justify" vertical="center" wrapText="1"/>
      <protection locked="0"/>
    </xf>
    <xf numFmtId="217" fontId="5" fillId="0" borderId="0" xfId="0" applyNumberFormat="1" applyFont="1" applyFill="1" applyAlignment="1" applyProtection="1">
      <alignment horizontal="right" vertical="center" wrapText="1"/>
      <protection locked="0"/>
    </xf>
    <xf numFmtId="217" fontId="10" fillId="0" borderId="0" xfId="0" applyNumberFormat="1" applyFont="1" applyFill="1" applyAlignment="1" applyProtection="1">
      <alignment horizontal="right" vertical="center" wrapText="1"/>
      <protection locked="0"/>
    </xf>
    <xf numFmtId="213" fontId="10" fillId="0" borderId="0" xfId="0" applyNumberFormat="1" applyFont="1" applyFill="1" applyAlignment="1" applyProtection="1">
      <alignment horizontal="right" vertical="center" wrapText="1"/>
      <protection locked="0"/>
    </xf>
    <xf numFmtId="218" fontId="10" fillId="0" borderId="0" xfId="0" applyNumberFormat="1" applyFont="1" applyFill="1" applyAlignment="1" applyProtection="1">
      <alignment horizontal="right" vertical="center" wrapText="1"/>
      <protection locked="0"/>
    </xf>
    <xf numFmtId="217" fontId="11" fillId="0" borderId="0" xfId="0" applyNumberFormat="1" applyFont="1" applyFill="1" applyAlignment="1" applyProtection="1">
      <alignment horizontal="right" vertical="top" wrapText="1"/>
      <protection/>
    </xf>
    <xf numFmtId="213" fontId="29" fillId="0" borderId="0" xfId="0" applyNumberFormat="1" applyFont="1" applyFill="1" applyAlignment="1" applyProtection="1">
      <alignment vertical="center"/>
      <protection/>
    </xf>
    <xf numFmtId="218" fontId="11" fillId="0" borderId="0" xfId="0" applyNumberFormat="1" applyFont="1" applyFill="1" applyAlignment="1" applyProtection="1">
      <alignment horizontal="right" vertical="top" wrapText="1"/>
      <protection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217" fontId="10" fillId="0" borderId="0" xfId="0" applyNumberFormat="1" applyFont="1" applyFill="1" applyAlignment="1" applyProtection="1">
      <alignment horizontal="right" vertical="center" wrapText="1"/>
      <protection/>
    </xf>
    <xf numFmtId="43" fontId="22" fillId="0" borderId="0" xfId="0" applyNumberFormat="1" applyFont="1" applyFill="1" applyAlignment="1" applyProtection="1">
      <alignment vertical="center"/>
      <protection locked="0"/>
    </xf>
    <xf numFmtId="213" fontId="5" fillId="0" borderId="0" xfId="0" applyNumberFormat="1" applyFont="1" applyFill="1" applyAlignment="1" applyProtection="1">
      <alignment horizontal="right" vertical="center" wrapText="1"/>
      <protection locked="0"/>
    </xf>
    <xf numFmtId="41" fontId="22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distributed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horizontal="justify" vertical="center" wrapText="1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217" fontId="11" fillId="0" borderId="15" xfId="0" applyNumberFormat="1" applyFont="1" applyFill="1" applyBorder="1" applyAlignment="1" applyProtection="1">
      <alignment horizontal="right" vertical="center" wrapText="1"/>
      <protection/>
    </xf>
    <xf numFmtId="217" fontId="30" fillId="0" borderId="15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22" fillId="0" borderId="22" xfId="0" applyFont="1" applyFill="1" applyBorder="1" applyAlignment="1" applyProtection="1">
      <alignment horizontal="center" vertical="top"/>
      <protection locked="0"/>
    </xf>
    <xf numFmtId="0" fontId="22" fillId="0" borderId="18" xfId="0" applyFont="1" applyFill="1" applyBorder="1" applyAlignment="1" applyProtection="1">
      <alignment horizontal="center" vertical="top"/>
      <protection locked="0"/>
    </xf>
    <xf numFmtId="0" fontId="22" fillId="0" borderId="15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distributed" vertical="center" wrapText="1"/>
      <protection locked="0"/>
    </xf>
    <xf numFmtId="217" fontId="11" fillId="0" borderId="0" xfId="0" applyNumberFormat="1" applyFont="1" applyFill="1" applyAlignment="1" applyProtection="1">
      <alignment horizontal="right" vertical="center" wrapText="1"/>
      <protection/>
    </xf>
    <xf numFmtId="217" fontId="30" fillId="0" borderId="0" xfId="0" applyNumberFormat="1" applyFont="1" applyFill="1" applyAlignment="1" applyProtection="1">
      <alignment vertical="center"/>
      <protection/>
    </xf>
    <xf numFmtId="203" fontId="11" fillId="0" borderId="0" xfId="0" applyNumberFormat="1" applyFont="1" applyFill="1" applyAlignment="1" applyProtection="1">
      <alignment horizontal="right" vertical="center" wrapText="1"/>
      <protection/>
    </xf>
    <xf numFmtId="0" fontId="30" fillId="0" borderId="0" xfId="0" applyFont="1" applyFill="1" applyAlignment="1" applyProtection="1">
      <alignment horizontal="right" vertical="center" wrapText="1"/>
      <protection/>
    </xf>
    <xf numFmtId="218" fontId="11" fillId="0" borderId="0" xfId="0" applyNumberFormat="1" applyFont="1" applyFill="1" applyAlignment="1" applyProtection="1">
      <alignment horizontal="right" vertical="center" wrapText="1"/>
      <protection/>
    </xf>
    <xf numFmtId="218" fontId="30" fillId="0" borderId="0" xfId="0" applyNumberFormat="1" applyFont="1" applyFill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217" fontId="30" fillId="0" borderId="0" xfId="0" applyNumberFormat="1" applyFont="1" applyFill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Normal="160" zoomScaleSheetLayoutView="100" zoomScalePageLayoutView="0" workbookViewId="0" topLeftCell="A5">
      <selection activeCell="M20" sqref="M20"/>
    </sheetView>
  </sheetViews>
  <sheetFormatPr defaultColWidth="9.00390625" defaultRowHeight="16.5"/>
  <cols>
    <col min="1" max="2" width="1.625" style="7" customWidth="1"/>
    <col min="3" max="3" width="18.375" style="7" customWidth="1"/>
    <col min="4" max="4" width="19.25390625" style="7" customWidth="1"/>
    <col min="5" max="7" width="12.875" style="7" customWidth="1"/>
    <col min="8" max="10" width="18.875" style="7" customWidth="1"/>
    <col min="11" max="11" width="4.125" style="7" customWidth="1"/>
    <col min="12" max="12" width="17.75390625" style="7" customWidth="1"/>
    <col min="13" max="13" width="9.00390625" style="7" customWidth="1"/>
    <col min="14" max="14" width="12.00390625" style="7" bestFit="1" customWidth="1"/>
    <col min="15" max="16384" width="9.00390625" style="7" customWidth="1"/>
  </cols>
  <sheetData>
    <row r="1" spans="1:12" s="5" customFormat="1" ht="10.5" customHeight="1">
      <c r="A1" s="74" t="s">
        <v>93</v>
      </c>
      <c r="B1" s="74"/>
      <c r="C1" s="74"/>
      <c r="D1" s="4" t="s">
        <v>2</v>
      </c>
      <c r="L1" s="6" t="s">
        <v>94</v>
      </c>
    </row>
    <row r="2" spans="1:12" s="5" customFormat="1" ht="7.5" customHeight="1">
      <c r="A2" s="68" t="s">
        <v>95</v>
      </c>
      <c r="B2" s="68"/>
      <c r="C2" s="68"/>
      <c r="D2" s="68"/>
      <c r="E2" s="68"/>
      <c r="F2" s="68"/>
      <c r="G2" s="68"/>
      <c r="H2" s="63" t="s">
        <v>57</v>
      </c>
      <c r="I2" s="63"/>
      <c r="J2" s="63"/>
      <c r="K2" s="63"/>
      <c r="L2" s="63"/>
    </row>
    <row r="3" spans="1:12" ht="15.75" customHeight="1">
      <c r="A3" s="68"/>
      <c r="B3" s="68"/>
      <c r="C3" s="68"/>
      <c r="D3" s="68"/>
      <c r="E3" s="68"/>
      <c r="F3" s="68"/>
      <c r="G3" s="68"/>
      <c r="H3" s="63"/>
      <c r="I3" s="63"/>
      <c r="J3" s="63"/>
      <c r="K3" s="63"/>
      <c r="L3" s="63"/>
    </row>
    <row r="4" spans="1:12" ht="4.5" customHeight="1">
      <c r="A4" s="68"/>
      <c r="B4" s="68"/>
      <c r="C4" s="68"/>
      <c r="D4" s="68"/>
      <c r="E4" s="68"/>
      <c r="F4" s="68"/>
      <c r="G4" s="68"/>
      <c r="H4" s="63"/>
      <c r="I4" s="63"/>
      <c r="J4" s="63"/>
      <c r="K4" s="63"/>
      <c r="L4" s="63"/>
    </row>
    <row r="5" spans="1:12" s="8" customFormat="1" ht="12" customHeight="1">
      <c r="A5" s="67" t="s">
        <v>5</v>
      </c>
      <c r="B5" s="67"/>
      <c r="C5" s="67"/>
      <c r="D5" s="67"/>
      <c r="E5" s="67"/>
      <c r="F5" s="67"/>
      <c r="G5" s="67"/>
      <c r="H5" s="64" t="s">
        <v>15</v>
      </c>
      <c r="I5" s="64"/>
      <c r="J5" s="64"/>
      <c r="K5" s="64"/>
      <c r="L5" s="64"/>
    </row>
    <row r="6" spans="1:12" s="8" customFormat="1" ht="6.75" customHeight="1">
      <c r="A6" s="67"/>
      <c r="B6" s="67"/>
      <c r="C6" s="67"/>
      <c r="D6" s="67"/>
      <c r="E6" s="67"/>
      <c r="F6" s="67"/>
      <c r="G6" s="67"/>
      <c r="H6" s="64"/>
      <c r="I6" s="64"/>
      <c r="J6" s="64"/>
      <c r="K6" s="64"/>
      <c r="L6" s="64"/>
    </row>
    <row r="7" spans="1:13" ht="12.75" customHeight="1">
      <c r="A7" s="87" t="s">
        <v>12</v>
      </c>
      <c r="B7" s="88"/>
      <c r="C7" s="9" t="s">
        <v>14</v>
      </c>
      <c r="D7" s="75" t="s">
        <v>107</v>
      </c>
      <c r="E7" s="76"/>
      <c r="I7" s="93">
        <v>2020</v>
      </c>
      <c r="J7" s="93"/>
      <c r="K7" s="73" t="s">
        <v>16</v>
      </c>
      <c r="L7" s="10" t="s">
        <v>96</v>
      </c>
      <c r="M7" s="10"/>
    </row>
    <row r="8" spans="1:13" ht="12.75" customHeight="1">
      <c r="A8" s="87"/>
      <c r="B8" s="88"/>
      <c r="C8" s="11" t="s">
        <v>97</v>
      </c>
      <c r="D8" s="76"/>
      <c r="E8" s="76"/>
      <c r="F8" s="12"/>
      <c r="G8" s="12"/>
      <c r="I8" s="93"/>
      <c r="J8" s="93"/>
      <c r="K8" s="73"/>
      <c r="L8" s="10" t="s">
        <v>39</v>
      </c>
      <c r="M8" s="10"/>
    </row>
    <row r="9" spans="3:12" ht="1.5" customHeight="1">
      <c r="C9" s="13"/>
      <c r="D9" s="14"/>
      <c r="E9" s="15"/>
      <c r="F9" s="16"/>
      <c r="G9" s="16"/>
      <c r="H9" s="17"/>
      <c r="I9" s="18"/>
      <c r="J9" s="18"/>
      <c r="L9" s="3"/>
    </row>
    <row r="10" spans="1:12" ht="15" customHeight="1">
      <c r="A10" s="69" t="s">
        <v>45</v>
      </c>
      <c r="B10" s="69"/>
      <c r="C10" s="69"/>
      <c r="D10" s="70"/>
      <c r="E10" s="106" t="s">
        <v>98</v>
      </c>
      <c r="F10" s="107"/>
      <c r="G10" s="107"/>
      <c r="H10" s="91" t="s">
        <v>7</v>
      </c>
      <c r="I10" s="92"/>
      <c r="J10" s="92"/>
      <c r="K10" s="94" t="s">
        <v>13</v>
      </c>
      <c r="L10" s="95"/>
    </row>
    <row r="11" spans="1:12" ht="15" customHeight="1">
      <c r="A11" s="71"/>
      <c r="B11" s="71"/>
      <c r="C11" s="71"/>
      <c r="D11" s="72"/>
      <c r="E11" s="65" t="s">
        <v>99</v>
      </c>
      <c r="F11" s="106" t="s">
        <v>100</v>
      </c>
      <c r="G11" s="107"/>
      <c r="H11" s="19" t="s">
        <v>8</v>
      </c>
      <c r="I11" s="65" t="s">
        <v>101</v>
      </c>
      <c r="J11" s="65" t="s">
        <v>102</v>
      </c>
      <c r="K11" s="96"/>
      <c r="L11" s="97"/>
    </row>
    <row r="12" spans="1:12" ht="15" customHeight="1">
      <c r="A12" s="73" t="s">
        <v>46</v>
      </c>
      <c r="B12" s="73"/>
      <c r="C12" s="83"/>
      <c r="D12" s="84"/>
      <c r="E12" s="66"/>
      <c r="F12" s="20" t="s">
        <v>103</v>
      </c>
      <c r="G12" s="21" t="s">
        <v>104</v>
      </c>
      <c r="H12" s="22" t="s">
        <v>105</v>
      </c>
      <c r="I12" s="66"/>
      <c r="J12" s="66"/>
      <c r="K12" s="23"/>
      <c r="L12" s="24"/>
    </row>
    <row r="13" spans="1:12" ht="15" customHeight="1">
      <c r="A13" s="85"/>
      <c r="B13" s="85"/>
      <c r="C13" s="85"/>
      <c r="D13" s="86"/>
      <c r="E13" s="25" t="s">
        <v>0</v>
      </c>
      <c r="F13" s="25" t="s">
        <v>4</v>
      </c>
      <c r="G13" s="25" t="s">
        <v>6</v>
      </c>
      <c r="H13" s="26" t="s">
        <v>9</v>
      </c>
      <c r="I13" s="25" t="s">
        <v>10</v>
      </c>
      <c r="J13" s="25" t="s">
        <v>11</v>
      </c>
      <c r="K13" s="89" t="s">
        <v>1</v>
      </c>
      <c r="L13" s="90"/>
    </row>
    <row r="14" spans="3:12" ht="3.75" customHeight="1">
      <c r="C14" s="27"/>
      <c r="D14" s="28"/>
      <c r="H14" s="29"/>
      <c r="I14" s="29"/>
      <c r="J14" s="29"/>
      <c r="K14" s="29"/>
      <c r="L14" s="29"/>
    </row>
    <row r="15" spans="1:13" s="36" customFormat="1" ht="15" customHeight="1">
      <c r="A15" s="77" t="s">
        <v>3</v>
      </c>
      <c r="B15" s="77"/>
      <c r="C15" s="77"/>
      <c r="D15" s="79" t="s">
        <v>42</v>
      </c>
      <c r="E15" s="81">
        <f aca="true" t="shared" si="0" ref="E15:J15">SUM(E17,E28,E34)</f>
        <v>30773.1</v>
      </c>
      <c r="F15" s="99">
        <f t="shared" si="0"/>
        <v>24259.5</v>
      </c>
      <c r="G15" s="99">
        <f t="shared" si="0"/>
        <v>21499.64</v>
      </c>
      <c r="H15" s="99">
        <f t="shared" si="0"/>
        <v>2759.8599999999997</v>
      </c>
      <c r="I15" s="99">
        <f t="shared" si="0"/>
        <v>5512.87</v>
      </c>
      <c r="J15" s="99">
        <f t="shared" si="0"/>
        <v>1000.73</v>
      </c>
      <c r="K15" s="101"/>
      <c r="L15" s="103">
        <f>SUM(L17,L28,L34)</f>
        <v>542583</v>
      </c>
      <c r="M15" s="35"/>
    </row>
    <row r="16" spans="1:13" ht="0.75" customHeight="1">
      <c r="A16" s="78"/>
      <c r="B16" s="78"/>
      <c r="C16" s="78"/>
      <c r="D16" s="80"/>
      <c r="E16" s="82"/>
      <c r="F16" s="100"/>
      <c r="G16" s="100"/>
      <c r="H16" s="108"/>
      <c r="I16" s="108"/>
      <c r="J16" s="108"/>
      <c r="K16" s="102"/>
      <c r="L16" s="104"/>
      <c r="M16" s="38"/>
    </row>
    <row r="17" spans="1:13" s="36" customFormat="1" ht="15" customHeight="1">
      <c r="A17" s="30"/>
      <c r="B17" s="77" t="s">
        <v>41</v>
      </c>
      <c r="C17" s="98"/>
      <c r="D17" s="31" t="s">
        <v>43</v>
      </c>
      <c r="E17" s="32">
        <f>SUM(E18:E26)</f>
        <v>15398.859999999999</v>
      </c>
      <c r="F17" s="32">
        <f aca="true" t="shared" si="1" ref="F17:L17">SUM(F18:F26)</f>
        <v>13091.09</v>
      </c>
      <c r="G17" s="32">
        <f>SUM(G18:G26)</f>
        <v>11599.380000000001</v>
      </c>
      <c r="H17" s="32">
        <f>SUM(H18:H26)</f>
        <v>1491.71</v>
      </c>
      <c r="I17" s="32">
        <f>SUM(I18:I26)</f>
        <v>1307.04</v>
      </c>
      <c r="J17" s="32">
        <f t="shared" si="1"/>
        <v>1000.73</v>
      </c>
      <c r="K17" s="33"/>
      <c r="L17" s="34">
        <f t="shared" si="1"/>
        <v>90979</v>
      </c>
      <c r="M17" s="35"/>
    </row>
    <row r="18" spans="1:14" ht="13.5" customHeight="1">
      <c r="A18" s="39"/>
      <c r="B18" s="39"/>
      <c r="C18" s="39" t="s">
        <v>58</v>
      </c>
      <c r="D18" s="40" t="s">
        <v>38</v>
      </c>
      <c r="E18" s="1">
        <f>F18+I18+J18</f>
        <v>1572.28</v>
      </c>
      <c r="F18" s="1">
        <f>SUM(G18:H18)</f>
        <v>1572.28</v>
      </c>
      <c r="G18" s="1">
        <v>1572.28</v>
      </c>
      <c r="H18" s="1">
        <v>0</v>
      </c>
      <c r="I18" s="1">
        <v>0</v>
      </c>
      <c r="J18" s="1">
        <v>0</v>
      </c>
      <c r="K18" s="1"/>
      <c r="L18" s="2">
        <v>0</v>
      </c>
      <c r="M18" s="38"/>
      <c r="N18" s="41"/>
    </row>
    <row r="19" spans="1:13" ht="13.5" customHeight="1">
      <c r="A19" s="39"/>
      <c r="B19" s="39"/>
      <c r="C19" s="39" t="s">
        <v>59</v>
      </c>
      <c r="D19" s="40" t="s">
        <v>17</v>
      </c>
      <c r="E19" s="1">
        <f aca="true" t="shared" si="2" ref="E19:E26">F19+I19+J19</f>
        <v>5624.11</v>
      </c>
      <c r="F19" s="1">
        <f>SUM(G19:H19)</f>
        <v>5608.07</v>
      </c>
      <c r="G19" s="1">
        <v>5348.49</v>
      </c>
      <c r="H19" s="1">
        <v>259.58</v>
      </c>
      <c r="I19" s="1">
        <v>16.04</v>
      </c>
      <c r="J19" s="1">
        <v>0</v>
      </c>
      <c r="K19" s="1"/>
      <c r="L19" s="2">
        <v>35600</v>
      </c>
      <c r="M19" s="38"/>
    </row>
    <row r="20" spans="1:13" ht="13.5" customHeight="1">
      <c r="A20" s="39"/>
      <c r="B20" s="39"/>
      <c r="C20" s="39" t="s">
        <v>60</v>
      </c>
      <c r="D20" s="40" t="s">
        <v>18</v>
      </c>
      <c r="E20" s="1">
        <f>F20+I20+J20</f>
        <v>1946.15</v>
      </c>
      <c r="F20" s="1">
        <f aca="true" t="shared" si="3" ref="F20:F26">SUM(G20:H20)</f>
        <v>941.38</v>
      </c>
      <c r="G20" s="1">
        <v>869.22</v>
      </c>
      <c r="H20" s="1">
        <v>72.16</v>
      </c>
      <c r="I20" s="1">
        <v>1004.77</v>
      </c>
      <c r="J20" s="1">
        <v>0</v>
      </c>
      <c r="K20" s="1"/>
      <c r="L20" s="2">
        <v>0</v>
      </c>
      <c r="M20" s="38"/>
    </row>
    <row r="21" spans="1:13" ht="13.5" customHeight="1">
      <c r="A21" s="39"/>
      <c r="B21" s="39"/>
      <c r="C21" s="39" t="s">
        <v>61</v>
      </c>
      <c r="D21" s="40" t="s">
        <v>19</v>
      </c>
      <c r="E21" s="1">
        <f t="shared" si="2"/>
        <v>1099.0900000000001</v>
      </c>
      <c r="F21" s="1">
        <f t="shared" si="3"/>
        <v>1099.0900000000001</v>
      </c>
      <c r="G21" s="1">
        <v>1057.14</v>
      </c>
      <c r="H21" s="1">
        <v>41.95</v>
      </c>
      <c r="I21" s="1">
        <v>0</v>
      </c>
      <c r="J21" s="1">
        <v>0</v>
      </c>
      <c r="K21" s="1"/>
      <c r="L21" s="2">
        <v>12751</v>
      </c>
      <c r="M21" s="38"/>
    </row>
    <row r="22" spans="1:13" ht="1.5" customHeight="1">
      <c r="A22" s="42"/>
      <c r="B22" s="42"/>
      <c r="C22" s="42"/>
      <c r="D22" s="40"/>
      <c r="E22" s="43"/>
      <c r="F22" s="1"/>
      <c r="G22" s="1"/>
      <c r="H22" s="1"/>
      <c r="I22" s="1"/>
      <c r="J22" s="1"/>
      <c r="K22" s="1"/>
      <c r="L22" s="2"/>
      <c r="M22" s="38"/>
    </row>
    <row r="23" spans="1:13" ht="13.5" customHeight="1">
      <c r="A23" s="39"/>
      <c r="B23" s="39"/>
      <c r="C23" s="39" t="s">
        <v>62</v>
      </c>
      <c r="D23" s="40" t="s">
        <v>20</v>
      </c>
      <c r="E23" s="1">
        <f t="shared" si="2"/>
        <v>1685.3600000000001</v>
      </c>
      <c r="F23" s="1">
        <f t="shared" si="3"/>
        <v>1685.3600000000001</v>
      </c>
      <c r="G23" s="1">
        <v>988.53</v>
      </c>
      <c r="H23" s="1">
        <v>696.83</v>
      </c>
      <c r="I23" s="1">
        <v>0</v>
      </c>
      <c r="J23" s="1">
        <v>0</v>
      </c>
      <c r="K23" s="1"/>
      <c r="L23" s="2">
        <v>25609</v>
      </c>
      <c r="M23" s="38"/>
    </row>
    <row r="24" spans="1:13" ht="13.5" customHeight="1">
      <c r="A24" s="39"/>
      <c r="B24" s="39"/>
      <c r="C24" s="39" t="s">
        <v>63</v>
      </c>
      <c r="D24" s="40" t="s">
        <v>21</v>
      </c>
      <c r="E24" s="1">
        <f t="shared" si="2"/>
        <v>135.48</v>
      </c>
      <c r="F24" s="1">
        <f t="shared" si="3"/>
        <v>135.48</v>
      </c>
      <c r="G24" s="1">
        <v>0</v>
      </c>
      <c r="H24" s="1">
        <v>135.48</v>
      </c>
      <c r="I24" s="1">
        <v>0</v>
      </c>
      <c r="J24" s="1">
        <v>0</v>
      </c>
      <c r="K24" s="1"/>
      <c r="L24" s="2">
        <v>6726</v>
      </c>
      <c r="M24" s="38"/>
    </row>
    <row r="25" spans="1:13" ht="13.5" customHeight="1">
      <c r="A25" s="39"/>
      <c r="B25" s="39"/>
      <c r="C25" s="39" t="s">
        <v>64</v>
      </c>
      <c r="D25" s="40" t="s">
        <v>22</v>
      </c>
      <c r="E25" s="1">
        <f t="shared" si="2"/>
        <v>3119.09</v>
      </c>
      <c r="F25" s="1">
        <f t="shared" si="3"/>
        <v>1832.13</v>
      </c>
      <c r="G25" s="1">
        <v>1644.95</v>
      </c>
      <c r="H25" s="1">
        <v>187.18</v>
      </c>
      <c r="I25" s="1">
        <v>286.23</v>
      </c>
      <c r="J25" s="1">
        <v>1000.73</v>
      </c>
      <c r="K25" s="1"/>
      <c r="L25" s="2">
        <v>93</v>
      </c>
      <c r="M25" s="38"/>
    </row>
    <row r="26" spans="1:13" ht="13.5" customHeight="1">
      <c r="A26" s="39"/>
      <c r="B26" s="39"/>
      <c r="C26" s="39" t="s">
        <v>65</v>
      </c>
      <c r="D26" s="40" t="s">
        <v>23</v>
      </c>
      <c r="E26" s="1">
        <f t="shared" si="2"/>
        <v>217.3</v>
      </c>
      <c r="F26" s="1">
        <f t="shared" si="3"/>
        <v>217.3</v>
      </c>
      <c r="G26" s="1">
        <v>118.77</v>
      </c>
      <c r="H26" s="1">
        <v>98.53</v>
      </c>
      <c r="I26" s="1">
        <v>0</v>
      </c>
      <c r="J26" s="1">
        <v>0</v>
      </c>
      <c r="K26" s="1"/>
      <c r="L26" s="2">
        <v>10200</v>
      </c>
      <c r="M26" s="38"/>
    </row>
    <row r="27" spans="3:13" ht="1.5" customHeight="1">
      <c r="C27" s="44"/>
      <c r="D27" s="45"/>
      <c r="E27" s="43"/>
      <c r="F27" s="43"/>
      <c r="G27" s="46"/>
      <c r="H27" s="46"/>
      <c r="I27" s="47"/>
      <c r="J27" s="46"/>
      <c r="K27" s="48"/>
      <c r="L27" s="49"/>
      <c r="M27" s="38"/>
    </row>
    <row r="28" spans="1:13" s="36" customFormat="1" ht="15" customHeight="1">
      <c r="A28" s="30"/>
      <c r="B28" s="77" t="s">
        <v>106</v>
      </c>
      <c r="C28" s="98"/>
      <c r="D28" s="31" t="s">
        <v>44</v>
      </c>
      <c r="E28" s="32">
        <f aca="true" t="shared" si="4" ref="E28:J28">SUM(E29:E32)</f>
        <v>3038.27</v>
      </c>
      <c r="F28" s="32">
        <f t="shared" si="4"/>
        <v>3038.27</v>
      </c>
      <c r="G28" s="32">
        <f t="shared" si="4"/>
        <v>2871.85</v>
      </c>
      <c r="H28" s="50">
        <f t="shared" si="4"/>
        <v>166.42</v>
      </c>
      <c r="I28" s="50">
        <f t="shared" si="4"/>
        <v>0</v>
      </c>
      <c r="J28" s="50">
        <f t="shared" si="4"/>
        <v>0</v>
      </c>
      <c r="K28" s="51"/>
      <c r="L28" s="52">
        <f>SUM(L29:L32)</f>
        <v>41900</v>
      </c>
      <c r="M28" s="35"/>
    </row>
    <row r="29" spans="1:13" ht="13.5" customHeight="1">
      <c r="A29" s="39"/>
      <c r="B29" s="39"/>
      <c r="C29" s="39" t="s">
        <v>66</v>
      </c>
      <c r="D29" s="40" t="s">
        <v>54</v>
      </c>
      <c r="E29" s="1">
        <f>F29+I29+J29</f>
        <v>0</v>
      </c>
      <c r="F29" s="1">
        <f>SUM(G29:H29)</f>
        <v>0</v>
      </c>
      <c r="G29" s="1">
        <v>0</v>
      </c>
      <c r="H29" s="1">
        <v>0</v>
      </c>
      <c r="I29" s="1">
        <v>0</v>
      </c>
      <c r="J29" s="1">
        <v>0</v>
      </c>
      <c r="K29" s="1"/>
      <c r="L29" s="2">
        <v>0</v>
      </c>
      <c r="M29" s="38"/>
    </row>
    <row r="30" spans="1:13" ht="13.5" customHeight="1">
      <c r="A30" s="39"/>
      <c r="B30" s="39"/>
      <c r="C30" s="39" t="s">
        <v>67</v>
      </c>
      <c r="D30" s="40" t="s">
        <v>24</v>
      </c>
      <c r="E30" s="1">
        <f>F30+I30+J30</f>
        <v>2727.27</v>
      </c>
      <c r="F30" s="1">
        <f>SUM(G30:H30)</f>
        <v>2727.27</v>
      </c>
      <c r="G30" s="1">
        <v>2720.85</v>
      </c>
      <c r="H30" s="1">
        <v>6.42</v>
      </c>
      <c r="I30" s="1">
        <v>0</v>
      </c>
      <c r="J30" s="1">
        <v>0</v>
      </c>
      <c r="K30" s="1"/>
      <c r="L30" s="2">
        <v>41900</v>
      </c>
      <c r="M30" s="38"/>
    </row>
    <row r="31" spans="1:13" ht="13.5" customHeight="1">
      <c r="A31" s="39"/>
      <c r="B31" s="39"/>
      <c r="C31" s="39" t="s">
        <v>68</v>
      </c>
      <c r="D31" s="40" t="s">
        <v>25</v>
      </c>
      <c r="E31" s="1">
        <f>F31+I31+J31</f>
        <v>311</v>
      </c>
      <c r="F31" s="1">
        <f>SUM(G31:H31)</f>
        <v>311</v>
      </c>
      <c r="G31" s="1">
        <v>151</v>
      </c>
      <c r="H31" s="1">
        <v>160</v>
      </c>
      <c r="I31" s="1">
        <v>0</v>
      </c>
      <c r="J31" s="1">
        <v>0</v>
      </c>
      <c r="K31" s="1"/>
      <c r="L31" s="2">
        <v>0</v>
      </c>
      <c r="M31" s="38"/>
    </row>
    <row r="32" spans="1:13" ht="13.5" customHeight="1">
      <c r="A32" s="39"/>
      <c r="B32" s="39"/>
      <c r="C32" s="39" t="s">
        <v>69</v>
      </c>
      <c r="D32" s="40" t="s">
        <v>40</v>
      </c>
      <c r="E32" s="1">
        <f>F32+I32+J32</f>
        <v>0</v>
      </c>
      <c r="F32" s="1">
        <f>SUM(G32:H32)</f>
        <v>0</v>
      </c>
      <c r="G32" s="1">
        <v>0</v>
      </c>
      <c r="H32" s="1">
        <v>0</v>
      </c>
      <c r="I32" s="1">
        <v>0</v>
      </c>
      <c r="J32" s="1">
        <v>0</v>
      </c>
      <c r="K32" s="1"/>
      <c r="L32" s="2">
        <v>0</v>
      </c>
      <c r="M32" s="38"/>
    </row>
    <row r="33" spans="3:13" ht="0.75" customHeight="1">
      <c r="C33" s="53"/>
      <c r="D33" s="37"/>
      <c r="E33" s="43"/>
      <c r="F33" s="54"/>
      <c r="G33" s="55">
        <v>0</v>
      </c>
      <c r="H33" s="55">
        <v>0</v>
      </c>
      <c r="I33" s="55">
        <v>0</v>
      </c>
      <c r="J33" s="55">
        <v>0</v>
      </c>
      <c r="K33" s="56"/>
      <c r="L33" s="57">
        <v>0</v>
      </c>
      <c r="M33" s="38"/>
    </row>
    <row r="34" spans="1:13" s="36" customFormat="1" ht="15" customHeight="1">
      <c r="A34" s="30"/>
      <c r="B34" s="77" t="s">
        <v>92</v>
      </c>
      <c r="C34" s="98"/>
      <c r="D34" s="31" t="s">
        <v>53</v>
      </c>
      <c r="E34" s="50">
        <f aca="true" t="shared" si="5" ref="E34:J34">SUM(E35:E60)</f>
        <v>12335.97</v>
      </c>
      <c r="F34" s="50">
        <f t="shared" si="5"/>
        <v>8130.14</v>
      </c>
      <c r="G34" s="50">
        <f t="shared" si="5"/>
        <v>7028.41</v>
      </c>
      <c r="H34" s="50">
        <f t="shared" si="5"/>
        <v>1101.7299999999998</v>
      </c>
      <c r="I34" s="50">
        <f t="shared" si="5"/>
        <v>4205.83</v>
      </c>
      <c r="J34" s="50">
        <f t="shared" si="5"/>
        <v>0</v>
      </c>
      <c r="K34" s="51"/>
      <c r="L34" s="52">
        <f>SUM(L35:L60)</f>
        <v>409704</v>
      </c>
      <c r="M34" s="35"/>
    </row>
    <row r="35" spans="1:13" ht="13.5" customHeight="1">
      <c r="A35" s="39"/>
      <c r="B35" s="39"/>
      <c r="C35" s="39" t="s">
        <v>70</v>
      </c>
      <c r="D35" s="40" t="s">
        <v>52</v>
      </c>
      <c r="E35" s="1">
        <f aca="true" t="shared" si="6" ref="E35:E60">F35+I35+J35</f>
        <v>0</v>
      </c>
      <c r="F35" s="1">
        <f aca="true" t="shared" si="7" ref="F35:F60">SUM(G35:H35)</f>
        <v>0</v>
      </c>
      <c r="G35" s="1">
        <v>0</v>
      </c>
      <c r="H35" s="1">
        <v>0</v>
      </c>
      <c r="I35" s="1">
        <v>0</v>
      </c>
      <c r="J35" s="1">
        <v>0</v>
      </c>
      <c r="K35" s="1"/>
      <c r="L35" s="2">
        <v>0</v>
      </c>
      <c r="M35" s="38"/>
    </row>
    <row r="36" spans="1:13" s="36" customFormat="1" ht="13.5" customHeight="1">
      <c r="A36" s="39"/>
      <c r="B36" s="39"/>
      <c r="C36" s="39" t="s">
        <v>71</v>
      </c>
      <c r="D36" s="40" t="s">
        <v>55</v>
      </c>
      <c r="E36" s="1">
        <f>F36+I36+J36</f>
        <v>0</v>
      </c>
      <c r="F36" s="1">
        <f>SUM(G36:H36)</f>
        <v>0</v>
      </c>
      <c r="G36" s="1">
        <v>0</v>
      </c>
      <c r="H36" s="1">
        <v>0</v>
      </c>
      <c r="I36" s="1">
        <v>0</v>
      </c>
      <c r="J36" s="1">
        <v>0</v>
      </c>
      <c r="K36" s="1"/>
      <c r="L36" s="2">
        <v>0</v>
      </c>
      <c r="M36" s="35"/>
    </row>
    <row r="37" spans="1:13" ht="13.5" customHeight="1">
      <c r="A37" s="39"/>
      <c r="B37" s="39"/>
      <c r="C37" s="39" t="s">
        <v>72</v>
      </c>
      <c r="D37" s="40" t="s">
        <v>56</v>
      </c>
      <c r="E37" s="1">
        <f>F37+I37+J37</f>
        <v>0</v>
      </c>
      <c r="F37" s="1">
        <f>SUM(G37:H37)</f>
        <v>0</v>
      </c>
      <c r="G37" s="1">
        <v>0</v>
      </c>
      <c r="H37" s="1">
        <v>0</v>
      </c>
      <c r="I37" s="1">
        <v>0</v>
      </c>
      <c r="J37" s="1">
        <v>0</v>
      </c>
      <c r="K37" s="1"/>
      <c r="L37" s="2">
        <v>74669</v>
      </c>
      <c r="M37" s="38"/>
    </row>
    <row r="38" spans="1:13" ht="13.5" customHeight="1">
      <c r="A38" s="39"/>
      <c r="B38" s="39"/>
      <c r="C38" s="39" t="s">
        <v>73</v>
      </c>
      <c r="D38" s="40" t="s">
        <v>49</v>
      </c>
      <c r="E38" s="1">
        <f>F38+I38+J38</f>
        <v>0</v>
      </c>
      <c r="F38" s="1">
        <f>SUM(G38:H38)</f>
        <v>0</v>
      </c>
      <c r="G38" s="1">
        <v>0</v>
      </c>
      <c r="H38" s="1">
        <v>0</v>
      </c>
      <c r="I38" s="1">
        <v>0</v>
      </c>
      <c r="J38" s="1">
        <v>0</v>
      </c>
      <c r="K38" s="1"/>
      <c r="L38" s="2">
        <v>0</v>
      </c>
      <c r="M38" s="38"/>
    </row>
    <row r="39" spans="1:13" ht="13.5" customHeight="1">
      <c r="A39" s="39"/>
      <c r="B39" s="39"/>
      <c r="C39" s="39" t="s">
        <v>74</v>
      </c>
      <c r="D39" s="40" t="s">
        <v>50</v>
      </c>
      <c r="E39" s="1">
        <f>F39+I39+J39</f>
        <v>0</v>
      </c>
      <c r="F39" s="1">
        <f>SUM(G39:H39)</f>
        <v>0</v>
      </c>
      <c r="G39" s="1">
        <v>0</v>
      </c>
      <c r="H39" s="1">
        <v>0</v>
      </c>
      <c r="I39" s="1">
        <v>0</v>
      </c>
      <c r="J39" s="1">
        <v>0</v>
      </c>
      <c r="K39" s="1"/>
      <c r="L39" s="2">
        <v>0</v>
      </c>
      <c r="M39" s="38"/>
    </row>
    <row r="40" spans="1:13" s="36" customFormat="1" ht="13.5" customHeight="1">
      <c r="A40" s="39"/>
      <c r="B40" s="39"/>
      <c r="C40" s="39" t="s">
        <v>75</v>
      </c>
      <c r="D40" s="40" t="s">
        <v>51</v>
      </c>
      <c r="E40" s="1">
        <f>F40+I40+J40</f>
        <v>191.83</v>
      </c>
      <c r="F40" s="1">
        <f>SUM(G40:H40)</f>
        <v>0</v>
      </c>
      <c r="G40" s="1">
        <v>0</v>
      </c>
      <c r="H40" s="1">
        <v>0</v>
      </c>
      <c r="I40" s="1">
        <v>191.83</v>
      </c>
      <c r="J40" s="1">
        <v>0</v>
      </c>
      <c r="K40" s="1"/>
      <c r="L40" s="2">
        <v>0</v>
      </c>
      <c r="M40" s="35"/>
    </row>
    <row r="41" spans="1:13" ht="1.5" customHeight="1">
      <c r="A41" s="42"/>
      <c r="B41" s="42"/>
      <c r="C41" s="42"/>
      <c r="D41" s="40"/>
      <c r="E41" s="54"/>
      <c r="F41" s="1"/>
      <c r="G41" s="1"/>
      <c r="H41" s="1"/>
      <c r="I41" s="1"/>
      <c r="J41" s="1"/>
      <c r="K41" s="1"/>
      <c r="L41" s="2"/>
      <c r="M41" s="38"/>
    </row>
    <row r="42" spans="1:13" ht="13.5" customHeight="1">
      <c r="A42" s="39"/>
      <c r="B42" s="39"/>
      <c r="C42" s="39" t="s">
        <v>76</v>
      </c>
      <c r="D42" s="40" t="s">
        <v>26</v>
      </c>
      <c r="E42" s="1">
        <f t="shared" si="6"/>
        <v>0</v>
      </c>
      <c r="F42" s="1">
        <f t="shared" si="7"/>
        <v>0</v>
      </c>
      <c r="G42" s="1">
        <v>0</v>
      </c>
      <c r="H42" s="1">
        <v>0</v>
      </c>
      <c r="I42" s="1">
        <v>0</v>
      </c>
      <c r="J42" s="1">
        <v>0</v>
      </c>
      <c r="K42" s="1"/>
      <c r="L42" s="2">
        <v>0</v>
      </c>
      <c r="M42" s="38"/>
    </row>
    <row r="43" spans="1:13" ht="13.5" customHeight="1">
      <c r="A43" s="39"/>
      <c r="B43" s="39"/>
      <c r="C43" s="39" t="s">
        <v>77</v>
      </c>
      <c r="D43" s="40" t="s">
        <v>27</v>
      </c>
      <c r="E43" s="1">
        <f t="shared" si="6"/>
        <v>4937.66</v>
      </c>
      <c r="F43" s="1">
        <f t="shared" si="7"/>
        <v>4937.66</v>
      </c>
      <c r="G43" s="1">
        <v>4470.16</v>
      </c>
      <c r="H43" s="1">
        <v>467.5</v>
      </c>
      <c r="I43" s="1">
        <v>0</v>
      </c>
      <c r="J43" s="1">
        <v>0</v>
      </c>
      <c r="K43" s="1"/>
      <c r="L43" s="2">
        <v>199475</v>
      </c>
      <c r="M43" s="38"/>
    </row>
    <row r="44" spans="1:13" ht="13.5" customHeight="1">
      <c r="A44" s="39"/>
      <c r="B44" s="39"/>
      <c r="C44" s="39" t="s">
        <v>78</v>
      </c>
      <c r="D44" s="40" t="s">
        <v>28</v>
      </c>
      <c r="E44" s="1">
        <f t="shared" si="6"/>
        <v>5307.7</v>
      </c>
      <c r="F44" s="1">
        <f t="shared" si="7"/>
        <v>1293.6999999999998</v>
      </c>
      <c r="G44" s="1">
        <v>692.9</v>
      </c>
      <c r="H44" s="1">
        <v>600.8</v>
      </c>
      <c r="I44" s="1">
        <v>4014</v>
      </c>
      <c r="J44" s="1">
        <v>0</v>
      </c>
      <c r="K44" s="1"/>
      <c r="L44" s="2">
        <v>76260</v>
      </c>
      <c r="M44" s="38"/>
    </row>
    <row r="45" spans="1:13" ht="13.5" customHeight="1">
      <c r="A45" s="39"/>
      <c r="B45" s="39"/>
      <c r="C45" s="39" t="s">
        <v>79</v>
      </c>
      <c r="D45" s="40" t="s">
        <v>29</v>
      </c>
      <c r="E45" s="1">
        <f>F45+I45+J45</f>
        <v>0</v>
      </c>
      <c r="F45" s="1">
        <f>SUM(G45:H45)</f>
        <v>0</v>
      </c>
      <c r="G45" s="1">
        <v>0</v>
      </c>
      <c r="H45" s="1">
        <v>0</v>
      </c>
      <c r="I45" s="1">
        <v>0</v>
      </c>
      <c r="J45" s="1">
        <v>0</v>
      </c>
      <c r="K45" s="1"/>
      <c r="L45" s="2">
        <v>0</v>
      </c>
      <c r="M45" s="38"/>
    </row>
    <row r="46" spans="1:13" ht="1.5" customHeight="1">
      <c r="A46" s="58"/>
      <c r="B46" s="58"/>
      <c r="C46" s="58"/>
      <c r="D46" s="40"/>
      <c r="E46" s="43"/>
      <c r="F46" s="1"/>
      <c r="G46" s="1"/>
      <c r="H46" s="1"/>
      <c r="I46" s="1"/>
      <c r="J46" s="1"/>
      <c r="K46" s="1"/>
      <c r="L46" s="2"/>
      <c r="M46" s="38"/>
    </row>
    <row r="47" spans="1:13" ht="13.5" customHeight="1">
      <c r="A47" s="39"/>
      <c r="B47" s="39"/>
      <c r="C47" s="39" t="s">
        <v>80</v>
      </c>
      <c r="D47" s="40" t="s">
        <v>30</v>
      </c>
      <c r="E47" s="1">
        <f t="shared" si="6"/>
        <v>231.09</v>
      </c>
      <c r="F47" s="1">
        <f t="shared" si="7"/>
        <v>231.09</v>
      </c>
      <c r="G47" s="1">
        <v>227.8</v>
      </c>
      <c r="H47" s="1">
        <v>3.29</v>
      </c>
      <c r="I47" s="1">
        <v>0</v>
      </c>
      <c r="J47" s="1">
        <v>0</v>
      </c>
      <c r="K47" s="1"/>
      <c r="L47" s="2">
        <v>4700</v>
      </c>
      <c r="M47" s="38"/>
    </row>
    <row r="48" spans="1:13" ht="13.5" customHeight="1">
      <c r="A48" s="39"/>
      <c r="B48" s="39"/>
      <c r="C48" s="39" t="s">
        <v>81</v>
      </c>
      <c r="D48" s="40" t="s">
        <v>31</v>
      </c>
      <c r="E48" s="1">
        <f t="shared" si="6"/>
        <v>0</v>
      </c>
      <c r="F48" s="1">
        <f t="shared" si="7"/>
        <v>0</v>
      </c>
      <c r="G48" s="1">
        <v>0</v>
      </c>
      <c r="H48" s="1">
        <v>0</v>
      </c>
      <c r="I48" s="1">
        <v>0</v>
      </c>
      <c r="J48" s="1">
        <v>0</v>
      </c>
      <c r="K48" s="1"/>
      <c r="L48" s="2">
        <v>0</v>
      </c>
      <c r="M48" s="38"/>
    </row>
    <row r="49" spans="1:13" ht="13.5" customHeight="1">
      <c r="A49" s="39"/>
      <c r="B49" s="39"/>
      <c r="C49" s="39" t="s">
        <v>82</v>
      </c>
      <c r="D49" s="40" t="s">
        <v>32</v>
      </c>
      <c r="E49" s="1">
        <f t="shared" si="6"/>
        <v>1658.09</v>
      </c>
      <c r="F49" s="1">
        <f t="shared" si="7"/>
        <v>1658.09</v>
      </c>
      <c r="G49" s="1">
        <v>1637.55</v>
      </c>
      <c r="H49" s="1">
        <v>20.54</v>
      </c>
      <c r="I49" s="1">
        <v>0</v>
      </c>
      <c r="J49" s="1">
        <v>0</v>
      </c>
      <c r="K49" s="1"/>
      <c r="L49" s="2">
        <v>54600</v>
      </c>
      <c r="M49" s="38"/>
    </row>
    <row r="50" spans="1:13" ht="13.5" customHeight="1">
      <c r="A50" s="39"/>
      <c r="B50" s="39"/>
      <c r="C50" s="39" t="s">
        <v>83</v>
      </c>
      <c r="D50" s="40" t="s">
        <v>33</v>
      </c>
      <c r="E50" s="1">
        <f>F50+I50+J50</f>
        <v>0</v>
      </c>
      <c r="F50" s="1">
        <f>SUM(G50:H50)</f>
        <v>0</v>
      </c>
      <c r="G50" s="1">
        <v>0</v>
      </c>
      <c r="H50" s="1">
        <v>0</v>
      </c>
      <c r="I50" s="1">
        <v>0</v>
      </c>
      <c r="J50" s="1">
        <v>0</v>
      </c>
      <c r="K50" s="1"/>
      <c r="L50" s="2">
        <v>0</v>
      </c>
      <c r="M50" s="38"/>
    </row>
    <row r="51" spans="1:13" ht="1.5" customHeight="1">
      <c r="A51" s="58"/>
      <c r="B51" s="58"/>
      <c r="C51" s="58"/>
      <c r="D51" s="40"/>
      <c r="E51" s="43"/>
      <c r="F51" s="1"/>
      <c r="G51" s="46"/>
      <c r="H51" s="46"/>
      <c r="I51" s="47"/>
      <c r="J51" s="46"/>
      <c r="K51" s="48"/>
      <c r="L51" s="2"/>
      <c r="M51" s="38"/>
    </row>
    <row r="52" spans="1:13" ht="13.5" customHeight="1">
      <c r="A52" s="39"/>
      <c r="B52" s="39"/>
      <c r="C52" s="39" t="s">
        <v>84</v>
      </c>
      <c r="D52" s="40" t="s">
        <v>34</v>
      </c>
      <c r="E52" s="1">
        <f t="shared" si="6"/>
        <v>9.6</v>
      </c>
      <c r="F52" s="1">
        <f t="shared" si="7"/>
        <v>9.6</v>
      </c>
      <c r="G52" s="1">
        <v>0</v>
      </c>
      <c r="H52" s="1">
        <v>9.6</v>
      </c>
      <c r="I52" s="1">
        <v>0</v>
      </c>
      <c r="J52" s="1">
        <v>0</v>
      </c>
      <c r="K52" s="1"/>
      <c r="L52" s="2">
        <v>0</v>
      </c>
      <c r="M52" s="38"/>
    </row>
    <row r="53" spans="1:13" ht="13.5" customHeight="1">
      <c r="A53" s="39"/>
      <c r="B53" s="39"/>
      <c r="C53" s="39" t="s">
        <v>85</v>
      </c>
      <c r="D53" s="40" t="s">
        <v>35</v>
      </c>
      <c r="E53" s="1">
        <f t="shared" si="6"/>
        <v>0</v>
      </c>
      <c r="F53" s="1">
        <f t="shared" si="7"/>
        <v>0</v>
      </c>
      <c r="G53" s="1">
        <v>0</v>
      </c>
      <c r="H53" s="1">
        <v>0</v>
      </c>
      <c r="I53" s="1">
        <v>0</v>
      </c>
      <c r="J53" s="1">
        <v>0</v>
      </c>
      <c r="K53" s="1"/>
      <c r="L53" s="2">
        <v>0</v>
      </c>
      <c r="M53" s="38"/>
    </row>
    <row r="54" spans="1:13" ht="13.5" customHeight="1">
      <c r="A54" s="39"/>
      <c r="B54" s="39"/>
      <c r="C54" s="39" t="s">
        <v>86</v>
      </c>
      <c r="D54" s="40" t="s">
        <v>36</v>
      </c>
      <c r="E54" s="1">
        <f t="shared" si="6"/>
        <v>0</v>
      </c>
      <c r="F54" s="1">
        <f t="shared" si="7"/>
        <v>0</v>
      </c>
      <c r="G54" s="1">
        <v>0</v>
      </c>
      <c r="H54" s="1">
        <v>0</v>
      </c>
      <c r="I54" s="1">
        <v>0</v>
      </c>
      <c r="J54" s="1">
        <v>0</v>
      </c>
      <c r="K54" s="1"/>
      <c r="L54" s="2">
        <v>0</v>
      </c>
      <c r="M54" s="38"/>
    </row>
    <row r="55" spans="1:13" ht="13.5" customHeight="1">
      <c r="A55" s="39"/>
      <c r="B55" s="39"/>
      <c r="C55" s="39" t="s">
        <v>87</v>
      </c>
      <c r="D55" s="40" t="s">
        <v>37</v>
      </c>
      <c r="E55" s="1">
        <f>F55+I55+J55</f>
        <v>0</v>
      </c>
      <c r="F55" s="1">
        <f>SUM(G55:H55)</f>
        <v>0</v>
      </c>
      <c r="G55" s="1">
        <v>0</v>
      </c>
      <c r="H55" s="1">
        <v>0</v>
      </c>
      <c r="I55" s="1">
        <v>0</v>
      </c>
      <c r="J55" s="1">
        <v>0</v>
      </c>
      <c r="K55" s="1"/>
      <c r="L55" s="2">
        <v>0</v>
      </c>
      <c r="M55" s="38"/>
    </row>
    <row r="56" spans="1:13" ht="1.5" customHeight="1">
      <c r="A56" s="58"/>
      <c r="B56" s="58"/>
      <c r="C56" s="58"/>
      <c r="D56" s="40"/>
      <c r="E56" s="43"/>
      <c r="F56" s="1"/>
      <c r="G56" s="46"/>
      <c r="H56" s="46"/>
      <c r="I56" s="46"/>
      <c r="J56" s="46"/>
      <c r="K56" s="56"/>
      <c r="L56" s="2"/>
      <c r="M56" s="38"/>
    </row>
    <row r="57" spans="1:13" ht="13.5" customHeight="1">
      <c r="A57" s="39"/>
      <c r="B57" s="39"/>
      <c r="C57" s="39" t="s">
        <v>88</v>
      </c>
      <c r="D57" s="40" t="s">
        <v>27</v>
      </c>
      <c r="E57" s="1">
        <f t="shared" si="6"/>
        <v>0</v>
      </c>
      <c r="F57" s="1">
        <f t="shared" si="7"/>
        <v>0</v>
      </c>
      <c r="G57" s="1">
        <v>0</v>
      </c>
      <c r="H57" s="1">
        <v>0</v>
      </c>
      <c r="I57" s="1">
        <v>0</v>
      </c>
      <c r="J57" s="1">
        <v>0</v>
      </c>
      <c r="K57" s="1"/>
      <c r="L57" s="2">
        <v>0</v>
      </c>
      <c r="M57" s="38"/>
    </row>
    <row r="58" spans="1:13" ht="13.5" customHeight="1">
      <c r="A58" s="39"/>
      <c r="B58" s="39"/>
      <c r="C58" s="39" t="s">
        <v>89</v>
      </c>
      <c r="D58" s="40" t="s">
        <v>32</v>
      </c>
      <c r="E58" s="1">
        <f t="shared" si="6"/>
        <v>0</v>
      </c>
      <c r="F58" s="1">
        <f t="shared" si="7"/>
        <v>0</v>
      </c>
      <c r="G58" s="1">
        <v>0</v>
      </c>
      <c r="H58" s="1">
        <v>0</v>
      </c>
      <c r="I58" s="1">
        <v>0</v>
      </c>
      <c r="J58" s="1">
        <v>0</v>
      </c>
      <c r="K58" s="1"/>
      <c r="L58" s="2">
        <v>0</v>
      </c>
      <c r="M58" s="38"/>
    </row>
    <row r="59" spans="1:13" ht="13.5" customHeight="1">
      <c r="A59" s="39"/>
      <c r="B59" s="39"/>
      <c r="C59" s="39" t="s">
        <v>90</v>
      </c>
      <c r="D59" s="40" t="s">
        <v>48</v>
      </c>
      <c r="E59" s="54">
        <f t="shared" si="6"/>
        <v>0</v>
      </c>
      <c r="F59" s="1">
        <f t="shared" si="7"/>
        <v>0</v>
      </c>
      <c r="G59" s="1">
        <v>0</v>
      </c>
      <c r="H59" s="1">
        <v>0</v>
      </c>
      <c r="I59" s="1">
        <v>0</v>
      </c>
      <c r="J59" s="1">
        <v>0</v>
      </c>
      <c r="K59" s="1"/>
      <c r="L59" s="2">
        <v>0</v>
      </c>
      <c r="M59" s="38"/>
    </row>
    <row r="60" spans="1:13" ht="13.5" customHeight="1">
      <c r="A60" s="39"/>
      <c r="B60" s="39"/>
      <c r="C60" s="39" t="s">
        <v>91</v>
      </c>
      <c r="D60" s="40" t="s">
        <v>47</v>
      </c>
      <c r="E60" s="54">
        <f t="shared" si="6"/>
        <v>0</v>
      </c>
      <c r="F60" s="1">
        <f t="shared" si="7"/>
        <v>0</v>
      </c>
      <c r="G60" s="1">
        <v>0</v>
      </c>
      <c r="H60" s="1">
        <v>0</v>
      </c>
      <c r="I60" s="1">
        <v>0</v>
      </c>
      <c r="J60" s="1">
        <v>0</v>
      </c>
      <c r="K60" s="1"/>
      <c r="L60" s="2">
        <v>0</v>
      </c>
      <c r="M60" s="38"/>
    </row>
    <row r="61" spans="1:12" ht="3" customHeight="1">
      <c r="A61" s="14"/>
      <c r="B61" s="14"/>
      <c r="C61" s="59"/>
      <c r="D61" s="60"/>
      <c r="E61" s="61"/>
      <c r="F61" s="61"/>
      <c r="G61" s="14"/>
      <c r="H61" s="105"/>
      <c r="I61" s="105"/>
      <c r="J61" s="105"/>
      <c r="K61" s="62"/>
      <c r="L61" s="62"/>
    </row>
    <row r="62" ht="27.75" customHeight="1"/>
  </sheetData>
  <sheetProtection/>
  <mergeCells count="33">
    <mergeCell ref="B28:C28"/>
    <mergeCell ref="B34:C34"/>
    <mergeCell ref="H61:J61"/>
    <mergeCell ref="E10:G10"/>
    <mergeCell ref="F11:G11"/>
    <mergeCell ref="H15:H16"/>
    <mergeCell ref="I15:I16"/>
    <mergeCell ref="J15:J16"/>
    <mergeCell ref="G15:G16"/>
    <mergeCell ref="K13:L13"/>
    <mergeCell ref="H10:J10"/>
    <mergeCell ref="I7:J8"/>
    <mergeCell ref="K10:L11"/>
    <mergeCell ref="E11:E12"/>
    <mergeCell ref="B17:C17"/>
    <mergeCell ref="F15:F16"/>
    <mergeCell ref="K15:K16"/>
    <mergeCell ref="L15:L16"/>
    <mergeCell ref="A1:C1"/>
    <mergeCell ref="D7:E8"/>
    <mergeCell ref="A15:C16"/>
    <mergeCell ref="D15:D16"/>
    <mergeCell ref="E15:E16"/>
    <mergeCell ref="A12:D13"/>
    <mergeCell ref="A7:B8"/>
    <mergeCell ref="H2:L4"/>
    <mergeCell ref="H5:L6"/>
    <mergeCell ref="I11:I12"/>
    <mergeCell ref="J11:J12"/>
    <mergeCell ref="A5:G6"/>
    <mergeCell ref="A2:G4"/>
    <mergeCell ref="A10:D11"/>
    <mergeCell ref="K7:K8"/>
  </mergeCells>
  <printOptions horizontalCentered="1"/>
  <pageMargins left="1.0236220472440944" right="1.0236220472440944" top="0.984251968503937" bottom="1.7716535433070868" header="0" footer="0"/>
  <pageSetup horizontalDpi="1200" verticalDpi="1200" orientation="portrait" pageOrder="overThenDown" paperSize="9" scale="97" r:id="rId1"/>
  <colBreaks count="2" manualBreakCount="2">
    <brk id="7" max="65535" man="1"/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林耿民</cp:lastModifiedBy>
  <cp:lastPrinted>2021-04-27T09:10:16Z</cp:lastPrinted>
  <dcterms:created xsi:type="dcterms:W3CDTF">1997-01-14T01:50:29Z</dcterms:created>
  <dcterms:modified xsi:type="dcterms:W3CDTF">2021-04-27T09:10:19Z</dcterms:modified>
  <cp:category/>
  <cp:version/>
  <cp:contentType/>
  <cp:contentStatus/>
</cp:coreProperties>
</file>