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722" activeTab="9"/>
  </bookViews>
  <sheets>
    <sheet name="表21" sheetId="1" r:id="rId1"/>
    <sheet name="表21 (續一)" sheetId="2" r:id="rId2"/>
    <sheet name="表21 (續二) " sheetId="3" r:id="rId3"/>
    <sheet name="表21 (續三) " sheetId="4" r:id="rId4"/>
    <sheet name="表21 (續四) " sheetId="5" r:id="rId5"/>
    <sheet name="表21 (續五)" sheetId="6" r:id="rId6"/>
    <sheet name="表21 (續六) " sheetId="7" r:id="rId7"/>
    <sheet name="表21 (續七) " sheetId="8" r:id="rId8"/>
    <sheet name="表21 (續八) " sheetId="9" r:id="rId9"/>
    <sheet name="表21 (完)" sheetId="10" r:id="rId10"/>
    <sheet name="表21(續二) -old" sheetId="11" state="hidden" r:id="rId11"/>
    <sheet name="表21 (續三)-old " sheetId="12" state="hidden" r:id="rId12"/>
  </sheets>
  <definedNames>
    <definedName name="_xlnm.Print_Area" localSheetId="0">'表21'!$A$1:$P$52</definedName>
    <definedName name="_xlnm.Print_Area" localSheetId="9">'表21 (完)'!$A$1:$N$45</definedName>
    <definedName name="_xlnm.Print_Area" localSheetId="1">'表21 (續一)'!$A$1:$N$45</definedName>
    <definedName name="_xlnm.Print_Area" localSheetId="7">'表21 (續七) '!$A$1:$N$45</definedName>
    <definedName name="_xlnm.Print_Area" localSheetId="2">'表21 (續二) '!$A$1:$P$45</definedName>
    <definedName name="_xlnm.Print_Area" localSheetId="8">'表21 (續八) '!$A$1:$P$48</definedName>
    <definedName name="_xlnm.Print_Area" localSheetId="3">'表21 (續三) '!$A$1:$N$45</definedName>
    <definedName name="_xlnm.Print_Area" localSheetId="5">'表21 (續五)'!$A$1:$N$45</definedName>
    <definedName name="_xlnm.Print_Area" localSheetId="6">'表21 (續六) '!$A$1:$P$47</definedName>
    <definedName name="_xlnm.Print_Area" localSheetId="4">'表21 (續四) '!$A$1:$P$47</definedName>
    <definedName name="新細明體">'表21 (續二) '!$E$32:$P$37</definedName>
  </definedNames>
  <calcPr fullCalcOnLoad="1"/>
</workbook>
</file>

<file path=xl/sharedStrings.xml><?xml version="1.0" encoding="utf-8"?>
<sst xmlns="http://schemas.openxmlformats.org/spreadsheetml/2006/main" count="1308" uniqueCount="491">
  <si>
    <t>Grand</t>
  </si>
  <si>
    <t>被</t>
  </si>
  <si>
    <t>Damage</t>
  </si>
  <si>
    <t>數</t>
  </si>
  <si>
    <t>Quantity</t>
  </si>
  <si>
    <t>竹</t>
  </si>
  <si>
    <t>(立方公尺)</t>
  </si>
  <si>
    <t>(株)</t>
  </si>
  <si>
    <t>(支)</t>
  </si>
  <si>
    <t>面　　積</t>
  </si>
  <si>
    <t>Area</t>
  </si>
  <si>
    <t>Total</t>
  </si>
  <si>
    <t>量</t>
  </si>
  <si>
    <t>Value</t>
  </si>
  <si>
    <t>(叢)</t>
  </si>
  <si>
    <t>(公斤)</t>
  </si>
  <si>
    <t>Loss</t>
  </si>
  <si>
    <t xml:space="preserve">Source : Based on the statistical reports submitted by the forest district offices of F.B., the local governments and the concerned forestry </t>
  </si>
  <si>
    <t>Fire</t>
  </si>
  <si>
    <t>Illegal</t>
  </si>
  <si>
    <t>失</t>
  </si>
  <si>
    <t>幼　　苗</t>
  </si>
  <si>
    <t>Trees</t>
  </si>
  <si>
    <t>Sapling</t>
  </si>
  <si>
    <t>Seedling</t>
  </si>
  <si>
    <t>Bamboo</t>
  </si>
  <si>
    <t>By-products</t>
  </si>
  <si>
    <t>(Cubic Meter)</t>
  </si>
  <si>
    <t>(Stock)</t>
  </si>
  <si>
    <t>(Culm)</t>
  </si>
  <si>
    <t>(Bush)</t>
  </si>
  <si>
    <t>(kg.)</t>
  </si>
  <si>
    <t>Area : ha</t>
  </si>
  <si>
    <t>Unit</t>
  </si>
  <si>
    <t>(2006)</t>
  </si>
  <si>
    <t>單位</t>
  </si>
  <si>
    <t>(2007)</t>
  </si>
  <si>
    <t>By Cause</t>
  </si>
  <si>
    <r>
      <t>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計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</si>
  <si>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95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</si>
  <si>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96   </t>
    </r>
    <r>
      <rPr>
        <b/>
        <sz val="10"/>
        <rFont val="標楷體"/>
        <family val="4"/>
      </rPr>
      <t>年</t>
    </r>
  </si>
  <si>
    <t>III. Forest Protection</t>
  </si>
  <si>
    <t>Value : N.T.$</t>
  </si>
  <si>
    <r>
      <t>幼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</si>
  <si>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t>林　　木</t>
  </si>
  <si>
    <t>損</t>
  </si>
  <si>
    <r>
      <t>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</si>
  <si>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t>警</t>
  </si>
  <si>
    <r>
      <t>價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值</t>
    </r>
  </si>
  <si>
    <t xml:space="preserve">          Jan.</t>
  </si>
  <si>
    <t xml:space="preserve">          July</t>
  </si>
  <si>
    <r>
      <t xml:space="preserve">1         </t>
    </r>
    <r>
      <rPr>
        <sz val="10"/>
        <rFont val="標楷體"/>
        <family val="4"/>
      </rPr>
      <t>月</t>
    </r>
  </si>
  <si>
    <r>
      <t xml:space="preserve">2         </t>
    </r>
    <r>
      <rPr>
        <sz val="10"/>
        <rFont val="標楷體"/>
        <family val="4"/>
      </rPr>
      <t>月</t>
    </r>
  </si>
  <si>
    <r>
      <t xml:space="preserve">3         </t>
    </r>
    <r>
      <rPr>
        <sz val="10"/>
        <rFont val="標楷體"/>
        <family val="4"/>
      </rPr>
      <t>月</t>
    </r>
  </si>
  <si>
    <r>
      <t xml:space="preserve">4         </t>
    </r>
    <r>
      <rPr>
        <sz val="10"/>
        <rFont val="標楷體"/>
        <family val="4"/>
      </rPr>
      <t>月</t>
    </r>
  </si>
  <si>
    <r>
      <t xml:space="preserve">5         </t>
    </r>
    <r>
      <rPr>
        <sz val="10"/>
        <rFont val="標楷體"/>
        <family val="4"/>
      </rPr>
      <t>月</t>
    </r>
  </si>
  <si>
    <r>
      <t xml:space="preserve">6         </t>
    </r>
    <r>
      <rPr>
        <sz val="10"/>
        <rFont val="標楷體"/>
        <family val="4"/>
      </rPr>
      <t>月</t>
    </r>
  </si>
  <si>
    <r>
      <t xml:space="preserve">7         </t>
    </r>
    <r>
      <rPr>
        <sz val="10"/>
        <rFont val="標楷體"/>
        <family val="4"/>
      </rPr>
      <t>月</t>
    </r>
  </si>
  <si>
    <r>
      <t xml:space="preserve">8         </t>
    </r>
    <r>
      <rPr>
        <sz val="10"/>
        <rFont val="標楷體"/>
        <family val="4"/>
      </rPr>
      <t>月</t>
    </r>
  </si>
  <si>
    <r>
      <t xml:space="preserve">9         </t>
    </r>
    <r>
      <rPr>
        <sz val="10"/>
        <rFont val="標楷體"/>
        <family val="4"/>
      </rPr>
      <t>月</t>
    </r>
  </si>
  <si>
    <r>
      <t xml:space="preserve">10       </t>
    </r>
    <r>
      <rPr>
        <sz val="10"/>
        <rFont val="標楷體"/>
        <family val="4"/>
      </rPr>
      <t>月</t>
    </r>
  </si>
  <si>
    <r>
      <t xml:space="preserve">11       </t>
    </r>
    <r>
      <rPr>
        <sz val="10"/>
        <rFont val="標楷體"/>
        <family val="4"/>
      </rPr>
      <t>月</t>
    </r>
  </si>
  <si>
    <r>
      <t xml:space="preserve">12       </t>
    </r>
    <r>
      <rPr>
        <sz val="10"/>
        <rFont val="標楷體"/>
        <family val="4"/>
      </rPr>
      <t>月</t>
    </r>
  </si>
  <si>
    <t xml:space="preserve">          Feb.</t>
  </si>
  <si>
    <t xml:space="preserve">          Mar.</t>
  </si>
  <si>
    <t xml:space="preserve">          Apr.</t>
  </si>
  <si>
    <t xml:space="preserve">          May</t>
  </si>
  <si>
    <t xml:space="preserve">          June</t>
  </si>
  <si>
    <t xml:space="preserve">          Aug.</t>
  </si>
  <si>
    <t xml:space="preserve">          Sept.</t>
  </si>
  <si>
    <t xml:space="preserve">          Oct.</t>
  </si>
  <si>
    <t xml:space="preserve">          Nov.</t>
  </si>
  <si>
    <t xml:space="preserve">          Dec.</t>
  </si>
  <si>
    <t>火</t>
  </si>
  <si>
    <t>(Cubic Meter)</t>
  </si>
  <si>
    <t>Note : 1. Data may not add to totals because of rounding.</t>
  </si>
  <si>
    <t xml:space="preserve">     By Cause</t>
  </si>
  <si>
    <t>Note : It has been no distinction between “little fire” and “fire” for the cause of forest damage since 2007 practically. The heading of</t>
  </si>
  <si>
    <t>價值：新臺幣元</t>
  </si>
  <si>
    <r>
      <t xml:space="preserve">            </t>
    </r>
    <r>
      <rPr>
        <sz val="8"/>
        <rFont val="標楷體"/>
        <family val="4"/>
      </rPr>
      <t>焚燒後所引起之災害以「火災」統稱。</t>
    </r>
  </si>
  <si>
    <r>
      <t>附　　註：自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年起因實務上森林災害之原因已無區分「火警」與「火災」，故刪除統計科目「火警」乙項，並將森林遭火</t>
    </r>
  </si>
  <si>
    <t>Forest Protection      69</t>
  </si>
  <si>
    <t>Forest Protection      65</t>
  </si>
  <si>
    <t>Forest Protection      71</t>
  </si>
  <si>
    <t>面積：公頃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</si>
  <si>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97   </t>
    </r>
    <r>
      <rPr>
        <b/>
        <sz val="10"/>
        <rFont val="標楷體"/>
        <family val="4"/>
      </rPr>
      <t>年</t>
    </r>
  </si>
  <si>
    <t>(2008)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</si>
  <si>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98   </t>
    </r>
    <r>
      <rPr>
        <b/>
        <sz val="10"/>
        <rFont val="標楷體"/>
        <family val="4"/>
      </rPr>
      <t>年</t>
    </r>
  </si>
  <si>
    <t>(2009)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</si>
  <si>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99   </t>
    </r>
    <r>
      <rPr>
        <b/>
        <sz val="10"/>
        <rFont val="標楷體"/>
        <family val="4"/>
      </rPr>
      <t>年</t>
    </r>
  </si>
  <si>
    <t>(2010)</t>
  </si>
  <si>
    <r>
      <t>臺閩地區</t>
    </r>
    <r>
      <rPr>
        <b/>
        <sz val="9"/>
        <rFont val="標楷體"/>
        <family val="4"/>
      </rPr>
      <t>(Taiwan-Fuchien Region)</t>
    </r>
  </si>
  <si>
    <r>
      <t>臺灣地區</t>
    </r>
    <r>
      <rPr>
        <b/>
        <sz val="9"/>
        <rFont val="標楷體"/>
        <family val="4"/>
      </rPr>
      <t>(Taiwan Region)</t>
    </r>
  </si>
  <si>
    <t xml:space="preserve">年、月 份 別 及 地 區 別 </t>
  </si>
  <si>
    <t>按原因分</t>
  </si>
  <si>
    <t xml:space="preserve">Year, Month and District </t>
  </si>
  <si>
    <t>Value</t>
  </si>
  <si>
    <t>Trees</t>
  </si>
  <si>
    <t>Sapling</t>
  </si>
  <si>
    <t>Seedling</t>
  </si>
  <si>
    <t>Bamboo</t>
  </si>
  <si>
    <t>By-products</t>
  </si>
  <si>
    <t>(Stock)</t>
  </si>
  <si>
    <t>(Culm)</t>
  </si>
  <si>
    <t>(Bush)</t>
  </si>
  <si>
    <t>(kg.)</t>
  </si>
  <si>
    <t xml:space="preserve">          Feb.</t>
  </si>
  <si>
    <t xml:space="preserve">          Mar.</t>
  </si>
  <si>
    <t xml:space="preserve">          Apr.</t>
  </si>
  <si>
    <t xml:space="preserve">          May</t>
  </si>
  <si>
    <t xml:space="preserve">          June</t>
  </si>
  <si>
    <r>
      <t>下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計</t>
    </r>
  </si>
  <si>
    <t xml:space="preserve">          Aug.</t>
  </si>
  <si>
    <t xml:space="preserve">          Sept.</t>
  </si>
  <si>
    <t xml:space="preserve">          Oct.</t>
  </si>
  <si>
    <t xml:space="preserve">          Nov.</t>
  </si>
  <si>
    <t xml:space="preserve">          Dec.</t>
  </si>
  <si>
    <t>按原因分</t>
  </si>
  <si>
    <t>By Cause</t>
  </si>
  <si>
    <t>單位</t>
  </si>
  <si>
    <t>面積：公頃</t>
  </si>
  <si>
    <t>Unit</t>
  </si>
  <si>
    <t>Area : ha</t>
  </si>
  <si>
    <t>價值：新臺幣元</t>
  </si>
  <si>
    <t>Value : N.T.$</t>
  </si>
  <si>
    <t xml:space="preserve">年、月 份 別 及 地 區 別 </t>
  </si>
  <si>
    <t>害</t>
  </si>
  <si>
    <t>量</t>
  </si>
  <si>
    <r>
      <t>價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值</t>
    </r>
  </si>
  <si>
    <t xml:space="preserve">Year, Month and District </t>
  </si>
  <si>
    <r>
      <t>林　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</si>
  <si>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t>幼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</si>
  <si>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t>幼　　苗</t>
  </si>
  <si>
    <t>竹</t>
  </si>
  <si>
    <r>
      <t>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</si>
  <si>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t>(立方公尺)</t>
  </si>
  <si>
    <t>(株)</t>
  </si>
  <si>
    <t>(支)</t>
  </si>
  <si>
    <t>(叢)</t>
  </si>
  <si>
    <t>(公斤)</t>
  </si>
  <si>
    <t>Value</t>
  </si>
  <si>
    <t>Trees</t>
  </si>
  <si>
    <t>Sapling</t>
  </si>
  <si>
    <t>Seedling</t>
  </si>
  <si>
    <t>Bamboo</t>
  </si>
  <si>
    <t>By-products</t>
  </si>
  <si>
    <t>(Cubic Meter)</t>
  </si>
  <si>
    <t>(Stock)</t>
  </si>
  <si>
    <t>(Culm)</t>
  </si>
  <si>
    <t>(Bush)</t>
  </si>
  <si>
    <t>(kg.)</t>
  </si>
  <si>
    <r>
      <t>臺灣地區</t>
    </r>
    <r>
      <rPr>
        <b/>
        <sz val="9"/>
        <rFont val="標楷體"/>
        <family val="4"/>
      </rPr>
      <t>(Taiwan Region)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</si>
  <si>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95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</si>
  <si>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96   </t>
    </r>
    <r>
      <rPr>
        <b/>
        <sz val="10"/>
        <rFont val="標楷體"/>
        <family val="4"/>
      </rPr>
      <t>年</t>
    </r>
  </si>
  <si>
    <t>(2007)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</si>
  <si>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97   </t>
    </r>
    <r>
      <rPr>
        <b/>
        <sz val="10"/>
        <rFont val="標楷體"/>
        <family val="4"/>
      </rPr>
      <t>年</t>
    </r>
  </si>
  <si>
    <t>(2008)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</si>
  <si>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98   </t>
    </r>
    <r>
      <rPr>
        <b/>
        <sz val="10"/>
        <rFont val="標楷體"/>
        <family val="4"/>
      </rPr>
      <t>年</t>
    </r>
  </si>
  <si>
    <t>(2009)</t>
  </si>
  <si>
    <r>
      <t>臺閩地區</t>
    </r>
    <r>
      <rPr>
        <b/>
        <sz val="9"/>
        <rFont val="標楷體"/>
        <family val="4"/>
      </rPr>
      <t>(Taiwan-Fuchien Region)</t>
    </r>
  </si>
  <si>
    <r>
      <t>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計</t>
    </r>
  </si>
  <si>
    <r>
      <t xml:space="preserve">1         </t>
    </r>
    <r>
      <rPr>
        <sz val="10"/>
        <rFont val="標楷體"/>
        <family val="4"/>
      </rPr>
      <t>月</t>
    </r>
  </si>
  <si>
    <t xml:space="preserve">          Jan.</t>
  </si>
  <si>
    <r>
      <t xml:space="preserve">2         </t>
    </r>
    <r>
      <rPr>
        <sz val="10"/>
        <rFont val="標楷體"/>
        <family val="4"/>
      </rPr>
      <t>月</t>
    </r>
  </si>
  <si>
    <t xml:space="preserve">          Feb.</t>
  </si>
  <si>
    <r>
      <t xml:space="preserve">3         </t>
    </r>
    <r>
      <rPr>
        <sz val="10"/>
        <rFont val="標楷體"/>
        <family val="4"/>
      </rPr>
      <t>月</t>
    </r>
  </si>
  <si>
    <t xml:space="preserve">          Mar.</t>
  </si>
  <si>
    <r>
      <t xml:space="preserve">4         </t>
    </r>
    <r>
      <rPr>
        <sz val="10"/>
        <rFont val="標楷體"/>
        <family val="4"/>
      </rPr>
      <t>月</t>
    </r>
  </si>
  <si>
    <t xml:space="preserve">          Apr.</t>
  </si>
  <si>
    <r>
      <t xml:space="preserve">5         </t>
    </r>
    <r>
      <rPr>
        <sz val="10"/>
        <rFont val="標楷體"/>
        <family val="4"/>
      </rPr>
      <t>月</t>
    </r>
  </si>
  <si>
    <t xml:space="preserve">          May</t>
  </si>
  <si>
    <r>
      <t xml:space="preserve">6         </t>
    </r>
    <r>
      <rPr>
        <sz val="10"/>
        <rFont val="標楷體"/>
        <family val="4"/>
      </rPr>
      <t>月</t>
    </r>
  </si>
  <si>
    <t xml:space="preserve">          June</t>
  </si>
  <si>
    <r>
      <t>下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計</t>
    </r>
  </si>
  <si>
    <r>
      <t xml:space="preserve">7         </t>
    </r>
    <r>
      <rPr>
        <sz val="10"/>
        <rFont val="標楷體"/>
        <family val="4"/>
      </rPr>
      <t>月</t>
    </r>
  </si>
  <si>
    <t xml:space="preserve">          July</t>
  </si>
  <si>
    <r>
      <t xml:space="preserve">8         </t>
    </r>
    <r>
      <rPr>
        <sz val="10"/>
        <rFont val="標楷體"/>
        <family val="4"/>
      </rPr>
      <t>月</t>
    </r>
  </si>
  <si>
    <t xml:space="preserve">          Aug.</t>
  </si>
  <si>
    <r>
      <t xml:space="preserve">9         </t>
    </r>
    <r>
      <rPr>
        <sz val="10"/>
        <rFont val="標楷體"/>
        <family val="4"/>
      </rPr>
      <t>月</t>
    </r>
  </si>
  <si>
    <t xml:space="preserve">          Sept.</t>
  </si>
  <si>
    <r>
      <t xml:space="preserve">10       </t>
    </r>
    <r>
      <rPr>
        <sz val="10"/>
        <rFont val="標楷體"/>
        <family val="4"/>
      </rPr>
      <t>月</t>
    </r>
  </si>
  <si>
    <t xml:space="preserve">          Oct.</t>
  </si>
  <si>
    <r>
      <t xml:space="preserve">11       </t>
    </r>
    <r>
      <rPr>
        <sz val="10"/>
        <rFont val="標楷體"/>
        <family val="4"/>
      </rPr>
      <t>月</t>
    </r>
  </si>
  <si>
    <t xml:space="preserve">          Nov.</t>
  </si>
  <si>
    <r>
      <t xml:space="preserve">12       </t>
    </r>
    <r>
      <rPr>
        <sz val="10"/>
        <rFont val="標楷體"/>
        <family val="4"/>
      </rPr>
      <t>月</t>
    </r>
  </si>
  <si>
    <t xml:space="preserve">          Dec.</t>
  </si>
  <si>
    <t>Little</t>
  </si>
  <si>
    <t>Number
 of Cases</t>
  </si>
  <si>
    <t>件 　數</t>
  </si>
  <si>
    <t xml:space="preserve">   Fire</t>
  </si>
  <si>
    <t>火</t>
  </si>
  <si>
    <t>警</t>
  </si>
  <si>
    <t xml:space="preserve">          statistics “little fire” should be replaced collectively called  by “fire” as the cause of forest damage by fire.</t>
  </si>
  <si>
    <t xml:space="preserve">             agencies individually.</t>
  </si>
  <si>
    <t>Forest Protection      73</t>
  </si>
  <si>
    <t>Forest Protection      75</t>
  </si>
  <si>
    <t>Forest Protection      77</t>
  </si>
  <si>
    <t>Forest Protection      79</t>
  </si>
  <si>
    <t>Forest Protection      63</t>
  </si>
  <si>
    <t>Damage</t>
  </si>
  <si>
    <t>Quantity</t>
  </si>
  <si>
    <t xml:space="preserve"> </t>
  </si>
  <si>
    <t xml:space="preserve">  Fire</t>
  </si>
  <si>
    <t>Damage</t>
  </si>
  <si>
    <t>Quantity</t>
  </si>
  <si>
    <t>Loss</t>
  </si>
  <si>
    <t>Illegal</t>
  </si>
  <si>
    <t>Others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</si>
  <si>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100  </t>
    </r>
    <r>
      <rPr>
        <b/>
        <sz val="10"/>
        <rFont val="標楷體"/>
        <family val="4"/>
      </rPr>
      <t>年</t>
    </r>
  </si>
  <si>
    <t>(2011)</t>
  </si>
  <si>
    <t>Note : Before the year of 2010(inclusive), the statistical type of forest damage was "Timber Trespass". According to the relevant laws, it</t>
  </si>
  <si>
    <t xml:space="preserve">     </t>
  </si>
  <si>
    <t xml:space="preserve">               Illegal             logging</t>
  </si>
  <si>
    <t xml:space="preserve">  (including all kinds of forest products)</t>
  </si>
  <si>
    <t xml:space="preserve">    (including all kinds of forest products)</t>
  </si>
  <si>
    <t xml:space="preserve">                      Illegal            logging</t>
  </si>
  <si>
    <t xml:space="preserve">           has been revised to "Illegal logging(including all kinds of forest products)" since 2011.</t>
  </si>
  <si>
    <t xml:space="preserve">  Cultivation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</si>
  <si>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101  </t>
    </r>
    <r>
      <rPr>
        <b/>
        <sz val="10"/>
        <rFont val="標楷體"/>
        <family val="4"/>
      </rPr>
      <t>年</t>
    </r>
  </si>
  <si>
    <t>(2012)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</si>
  <si>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102  </t>
    </r>
    <r>
      <rPr>
        <b/>
        <sz val="10"/>
        <rFont val="標楷體"/>
        <family val="4"/>
      </rPr>
      <t>年</t>
    </r>
  </si>
  <si>
    <t>(2013)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</si>
  <si>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103  </t>
    </r>
    <r>
      <rPr>
        <b/>
        <sz val="10"/>
        <rFont val="標楷體"/>
        <family val="4"/>
      </rPr>
      <t>年</t>
    </r>
  </si>
  <si>
    <t>(2014)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</si>
  <si>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104  </t>
    </r>
    <r>
      <rPr>
        <b/>
        <sz val="10"/>
        <rFont val="標楷體"/>
        <family val="4"/>
      </rPr>
      <t>年</t>
    </r>
  </si>
  <si>
    <t>(2015)</t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</si>
  <si>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森林災害（續三）</t>
    </r>
  </si>
  <si>
    <t>Table 23     Forest Damage (Cont’d 3)</t>
  </si>
  <si>
    <r>
      <t>64</t>
    </r>
    <r>
      <rPr>
        <sz val="8"/>
        <rFont val="標楷體"/>
        <family val="4"/>
      </rPr>
      <t xml:space="preserve">  保     林</t>
    </r>
  </si>
  <si>
    <r>
      <t>68</t>
    </r>
    <r>
      <rPr>
        <sz val="8"/>
        <rFont val="標楷體"/>
        <family val="4"/>
      </rPr>
      <t xml:space="preserve">  保     林</t>
    </r>
  </si>
  <si>
    <t xml:space="preserve">Table 21     Forest Damage </t>
  </si>
  <si>
    <t>Forest Protection      61</t>
  </si>
  <si>
    <t>Table 21     Forest Damage (Cont’d 1)</t>
  </si>
  <si>
    <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森林災害（續二）</t>
    </r>
  </si>
  <si>
    <t>Table 21   Forest Damage (Cont’d 2)</t>
  </si>
  <si>
    <t>Table 21     Forest Damage (Cont’d 2)</t>
  </si>
  <si>
    <t>Table 21     Forest Damage (Cont’d 3)</t>
  </si>
  <si>
    <t>Forest Protection     67</t>
  </si>
  <si>
    <t>Table 21     Forest Damage (Cont’d 4)</t>
  </si>
  <si>
    <t>Table 21     Forest Damage (Cont’d 5)</t>
  </si>
  <si>
    <t>Table 21     Forest Damage (Cont’d 6)</t>
  </si>
  <si>
    <t>Table 21    Forest Damage (Cont’d 7)</t>
  </si>
  <si>
    <t>Table 21     Forest Damage (Cont’d 8)</t>
  </si>
  <si>
    <t>Table 21     Forest Damage (Concluded)</t>
  </si>
  <si>
    <t>(2016)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</si>
  <si>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105  </t>
    </r>
    <r>
      <rPr>
        <b/>
        <sz val="10"/>
        <rFont val="標楷體"/>
        <family val="4"/>
      </rPr>
      <t>年</t>
    </r>
  </si>
  <si>
    <t>(2016)</t>
  </si>
  <si>
    <r>
      <rPr>
        <sz val="10"/>
        <rFont val="標楷體"/>
        <family val="4"/>
      </rPr>
      <t>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數</t>
    </r>
  </si>
  <si>
    <r>
      <rPr>
        <sz val="10"/>
        <rFont val="標楷體"/>
        <family val="4"/>
      </rPr>
      <t>面　　積</t>
    </r>
  </si>
  <si>
    <r>
      <rPr>
        <sz val="10"/>
        <rFont val="標楷體"/>
        <family val="4"/>
      </rPr>
      <t>被</t>
    </r>
  </si>
  <si>
    <r>
      <rPr>
        <sz val="10"/>
        <rFont val="標楷體"/>
        <family val="4"/>
      </rPr>
      <t>害</t>
    </r>
  </si>
  <si>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</si>
  <si>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量</t>
    </r>
  </si>
  <si>
    <r>
      <rPr>
        <sz val="10"/>
        <rFont val="標楷體"/>
        <family val="4"/>
      </rPr>
      <t>價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值</t>
    </r>
  </si>
  <si>
    <r>
      <rPr>
        <sz val="10"/>
        <rFont val="標楷體"/>
        <family val="4"/>
      </rPr>
      <t>林　　木</t>
    </r>
  </si>
  <si>
    <r>
      <rPr>
        <sz val="10"/>
        <rFont val="標楷體"/>
        <family val="4"/>
      </rPr>
      <t>幼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</si>
  <si>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竹</t>
    </r>
  </si>
  <si>
    <r>
      <rPr>
        <sz val="10"/>
        <rFont val="標楷體"/>
        <family val="4"/>
      </rPr>
      <t>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</si>
  <si>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r>
      <t>(</t>
    </r>
    <r>
      <rPr>
        <sz val="9"/>
        <rFont val="標楷體"/>
        <family val="4"/>
      </rPr>
      <t>立方公尺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</si>
  <si>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公斤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</si>
  <si>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株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</si>
  <si>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</si>
  <si>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叢</t>
    </r>
    <r>
      <rPr>
        <sz val="9"/>
        <rFont val="Times New Roman"/>
        <family val="1"/>
      </rPr>
      <t>)</t>
    </r>
  </si>
  <si>
    <r>
      <rPr>
        <b/>
        <sz val="10"/>
        <rFont val="標楷體"/>
        <family val="4"/>
      </rPr>
      <t>臺閩地區</t>
    </r>
    <r>
      <rPr>
        <b/>
        <sz val="9"/>
        <rFont val="Times New Roman"/>
        <family val="1"/>
      </rPr>
      <t>(Taiwan-Fuchien Region)</t>
    </r>
  </si>
  <si>
    <r>
      <rPr>
        <sz val="10"/>
        <rFont val="標楷體"/>
        <family val="4"/>
      </rPr>
      <t>損</t>
    </r>
  </si>
  <si>
    <r>
      <rPr>
        <sz val="10"/>
        <rFont val="標楷體"/>
        <family val="4"/>
      </rPr>
      <t>失</t>
    </r>
  </si>
  <si>
    <r>
      <rPr>
        <sz val="10"/>
        <rFont val="標楷體"/>
        <family val="4"/>
      </rPr>
      <t>價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值</t>
    </r>
  </si>
  <si>
    <r>
      <rPr>
        <sz val="10"/>
        <rFont val="標楷體"/>
        <family val="4"/>
      </rPr>
      <t>幼　　苗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</si>
  <si>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95   </t>
    </r>
    <r>
      <rPr>
        <b/>
        <sz val="10"/>
        <rFont val="標楷體"/>
        <family val="4"/>
      </rPr>
      <t>年</t>
    </r>
  </si>
  <si>
    <r>
      <rPr>
        <sz val="10"/>
        <rFont val="標楷體"/>
        <family val="4"/>
      </rPr>
      <t>火</t>
    </r>
  </si>
  <si>
    <r>
      <rPr>
        <sz val="10"/>
        <rFont val="標楷體"/>
        <family val="4"/>
      </rPr>
      <t>林　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</si>
  <si>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幼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</si>
  <si>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濫</t>
    </r>
  </si>
  <si>
    <r>
      <rPr>
        <sz val="10"/>
        <rFont val="標楷體"/>
        <family val="4"/>
      </rPr>
      <t>損</t>
    </r>
  </si>
  <si>
    <r>
      <rPr>
        <sz val="10"/>
        <rFont val="標楷體"/>
        <family val="4"/>
      </rPr>
      <t>數</t>
    </r>
  </si>
  <si>
    <t xml:space="preserve">        竊                   取 </t>
  </si>
  <si>
    <t xml:space="preserve">        主           副           產           物</t>
  </si>
  <si>
    <t>數</t>
  </si>
  <si>
    <t>量</t>
  </si>
  <si>
    <t>被</t>
  </si>
  <si>
    <t>害</t>
  </si>
  <si>
    <t>上半年計</t>
  </si>
  <si>
    <t>下半年計</t>
  </si>
  <si>
    <r>
      <rPr>
        <i/>
        <sz val="10"/>
        <rFont val="標楷體"/>
        <family val="4"/>
      </rPr>
      <t>上半年計</t>
    </r>
  </si>
  <si>
    <r>
      <t>1</t>
    </r>
    <r>
      <rPr>
        <sz val="10"/>
        <rFont val="標楷體"/>
        <family val="4"/>
      </rPr>
      <t>月</t>
    </r>
  </si>
  <si>
    <r>
      <t>2</t>
    </r>
    <r>
      <rPr>
        <sz val="10"/>
        <rFont val="標楷體"/>
        <family val="4"/>
      </rPr>
      <t>月</t>
    </r>
  </si>
  <si>
    <r>
      <t>3</t>
    </r>
    <r>
      <rPr>
        <sz val="10"/>
        <rFont val="標楷體"/>
        <family val="4"/>
      </rPr>
      <t>月</t>
    </r>
  </si>
  <si>
    <r>
      <t>4</t>
    </r>
    <r>
      <rPr>
        <sz val="10"/>
        <rFont val="標楷體"/>
        <family val="4"/>
      </rPr>
      <t>月</t>
    </r>
  </si>
  <si>
    <r>
      <t>5</t>
    </r>
    <r>
      <rPr>
        <sz val="10"/>
        <rFont val="標楷體"/>
        <family val="4"/>
      </rPr>
      <t>月</t>
    </r>
  </si>
  <si>
    <r>
      <t>6</t>
    </r>
    <r>
      <rPr>
        <sz val="10"/>
        <rFont val="標楷體"/>
        <family val="4"/>
      </rPr>
      <t>月</t>
    </r>
  </si>
  <si>
    <r>
      <rPr>
        <i/>
        <sz val="10"/>
        <rFont val="標楷體"/>
        <family val="4"/>
      </rPr>
      <t>下半年計</t>
    </r>
  </si>
  <si>
    <r>
      <t>7</t>
    </r>
    <r>
      <rPr>
        <sz val="10"/>
        <rFont val="標楷體"/>
        <family val="4"/>
      </rPr>
      <t>月</t>
    </r>
  </si>
  <si>
    <r>
      <t>8</t>
    </r>
    <r>
      <rPr>
        <sz val="10"/>
        <rFont val="標楷體"/>
        <family val="4"/>
      </rPr>
      <t>月</t>
    </r>
  </si>
  <si>
    <r>
      <t>9</t>
    </r>
    <r>
      <rPr>
        <sz val="10"/>
        <rFont val="標楷體"/>
        <family val="4"/>
      </rPr>
      <t>月</t>
    </r>
  </si>
  <si>
    <r>
      <t>10</t>
    </r>
    <r>
      <rPr>
        <sz val="10"/>
        <rFont val="標楷體"/>
        <family val="4"/>
      </rPr>
      <t>月</t>
    </r>
  </si>
  <si>
    <r>
      <t>11</t>
    </r>
    <r>
      <rPr>
        <sz val="10"/>
        <rFont val="標楷體"/>
        <family val="4"/>
      </rPr>
      <t>月</t>
    </r>
  </si>
  <si>
    <r>
      <t>12</t>
    </r>
    <r>
      <rPr>
        <sz val="10"/>
        <rFont val="標楷體"/>
        <family val="4"/>
      </rPr>
      <t>月</t>
    </r>
  </si>
  <si>
    <t>(2017)</t>
  </si>
  <si>
    <t>(2017)</t>
  </si>
  <si>
    <t xml:space="preserve"> </t>
  </si>
  <si>
    <t>(2018)</t>
  </si>
  <si>
    <t>(2019)</t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</si>
  <si>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</si>
  <si>
    <t>Year and Month</t>
  </si>
  <si>
    <r>
      <t xml:space="preserve">78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</si>
  <si>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森林災害（續完）</t>
    </r>
  </si>
  <si>
    <r>
      <rPr>
        <sz val="13"/>
        <rFont val="標楷體"/>
        <family val="4"/>
      </rPr>
      <t>按原因分</t>
    </r>
  </si>
  <si>
    <r>
      <rPr>
        <sz val="9"/>
        <rFont val="標楷體"/>
        <family val="4"/>
      </rPr>
      <t>單位</t>
    </r>
  </si>
  <si>
    <r>
      <rPr>
        <sz val="9"/>
        <rFont val="標楷體"/>
        <family val="4"/>
      </rPr>
      <t>面積：公頃</t>
    </r>
  </si>
  <si>
    <r>
      <rPr>
        <sz val="9"/>
        <rFont val="標楷體"/>
        <family val="4"/>
      </rPr>
      <t>價值：新臺幣元</t>
    </r>
  </si>
  <si>
    <r>
      <rPr>
        <sz val="10"/>
        <rFont val="標楷體"/>
        <family val="4"/>
      </rPr>
      <t>其</t>
    </r>
  </si>
  <si>
    <r>
      <rPr>
        <sz val="10"/>
        <rFont val="標楷體"/>
        <family val="4"/>
      </rPr>
      <t>他</t>
    </r>
  </si>
  <si>
    <r>
      <rPr>
        <sz val="10"/>
        <rFont val="標楷體"/>
        <family val="4"/>
      </rPr>
      <t>失</t>
    </r>
  </si>
  <si>
    <r>
      <rPr>
        <sz val="10"/>
        <rFont val="標楷體"/>
        <family val="4"/>
      </rPr>
      <t>量</t>
    </r>
  </si>
  <si>
    <r>
      <rPr>
        <sz val="10"/>
        <rFont val="標楷體"/>
        <family val="4"/>
      </rPr>
      <t>價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值</t>
    </r>
  </si>
  <si>
    <r>
      <rPr>
        <sz val="10"/>
        <rFont val="標楷體"/>
        <family val="4"/>
      </rPr>
      <t>林　　木</t>
    </r>
  </si>
  <si>
    <r>
      <rPr>
        <sz val="10"/>
        <rFont val="標楷體"/>
        <family val="4"/>
      </rPr>
      <t>幼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</si>
  <si>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幼　　苗</t>
    </r>
  </si>
  <si>
    <r>
      <rPr>
        <sz val="10"/>
        <rFont val="標楷體"/>
        <family val="4"/>
      </rPr>
      <t>竹</t>
    </r>
  </si>
  <si>
    <r>
      <rPr>
        <sz val="10"/>
        <rFont val="標楷體"/>
        <family val="4"/>
      </rPr>
      <t>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</si>
  <si>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r>
      <rPr>
        <sz val="13"/>
        <rFont val="標楷體"/>
        <family val="4"/>
      </rPr>
      <t>按原因分</t>
    </r>
  </si>
  <si>
    <r>
      <rPr>
        <sz val="9"/>
        <rFont val="標楷體"/>
        <family val="4"/>
      </rPr>
      <t>單位</t>
    </r>
  </si>
  <si>
    <r>
      <rPr>
        <sz val="9"/>
        <rFont val="標楷體"/>
        <family val="4"/>
      </rPr>
      <t>面積：公頃</t>
    </r>
  </si>
  <si>
    <r>
      <rPr>
        <sz val="9"/>
        <rFont val="標楷體"/>
        <family val="4"/>
      </rPr>
      <t>價值：新臺幣元</t>
    </r>
  </si>
  <si>
    <r>
      <t xml:space="preserve">74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</si>
  <si>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森林災害（續七）</t>
    </r>
  </si>
  <si>
    <r>
      <rPr>
        <sz val="10"/>
        <rFont val="標楷體"/>
        <family val="4"/>
      </rPr>
      <t>濫</t>
    </r>
  </si>
  <si>
    <r>
      <rPr>
        <sz val="10"/>
        <rFont val="標楷體"/>
        <family val="4"/>
      </rPr>
      <t>墾</t>
    </r>
  </si>
  <si>
    <r>
      <t xml:space="preserve">72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</si>
  <si>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森林災害（續六）</t>
    </r>
  </si>
  <si>
    <r>
      <rPr>
        <sz val="10"/>
        <rFont val="標楷體"/>
        <family val="4"/>
      </rPr>
      <t>墾</t>
    </r>
  </si>
  <si>
    <r>
      <t xml:space="preserve">70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</si>
  <si>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森林災害（續五）</t>
    </r>
  </si>
  <si>
    <r>
      <t xml:space="preserve">      </t>
    </r>
    <r>
      <rPr>
        <sz val="10"/>
        <rFont val="標楷體"/>
        <family val="4"/>
      </rPr>
      <t>竊</t>
    </r>
    <r>
      <rPr>
        <sz val="10"/>
        <rFont val="Times New Roman"/>
        <family val="1"/>
      </rPr>
      <t xml:space="preserve">                     </t>
    </r>
    <r>
      <rPr>
        <sz val="10"/>
        <rFont val="標楷體"/>
        <family val="4"/>
      </rPr>
      <t>取</t>
    </r>
    <r>
      <rPr>
        <sz val="10"/>
        <rFont val="Times New Roman"/>
        <family val="1"/>
      </rPr>
      <t xml:space="preserve">        </t>
    </r>
  </si>
  <si>
    <r>
      <t xml:space="preserve">          </t>
    </r>
    <r>
      <rPr>
        <sz val="10"/>
        <rFont val="標楷體"/>
        <family val="4"/>
      </rPr>
      <t>主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副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物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</si>
  <si>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</si>
  <si>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損</t>
    </r>
  </si>
  <si>
    <r>
      <rPr>
        <sz val="10"/>
        <rFont val="標楷體"/>
        <family val="4"/>
      </rPr>
      <t>失</t>
    </r>
  </si>
  <si>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</si>
  <si>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量</t>
    </r>
  </si>
  <si>
    <r>
      <rPr>
        <sz val="10"/>
        <rFont val="標楷體"/>
        <family val="4"/>
      </rPr>
      <t>價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值</t>
    </r>
  </si>
  <si>
    <r>
      <rPr>
        <sz val="10"/>
        <rFont val="標楷體"/>
        <family val="4"/>
      </rPr>
      <t>林　　木</t>
    </r>
  </si>
  <si>
    <r>
      <rPr>
        <sz val="10"/>
        <rFont val="標楷體"/>
        <family val="4"/>
      </rPr>
      <t>幼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</si>
  <si>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幼　　苗</t>
    </r>
  </si>
  <si>
    <r>
      <rPr>
        <sz val="10"/>
        <rFont val="標楷體"/>
        <family val="4"/>
      </rPr>
      <t>竹</t>
    </r>
  </si>
  <si>
    <r>
      <rPr>
        <sz val="10"/>
        <rFont val="標楷體"/>
        <family val="4"/>
      </rPr>
      <t>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</si>
  <si>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r>
      <t xml:space="preserve">66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</si>
  <si>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森林災害（續三）</t>
    </r>
  </si>
  <si>
    <r>
      <rPr>
        <sz val="10"/>
        <rFont val="標楷體"/>
        <family val="4"/>
      </rPr>
      <t>火</t>
    </r>
  </si>
  <si>
    <r>
      <rPr>
        <sz val="10"/>
        <rFont val="標楷體"/>
        <family val="4"/>
      </rPr>
      <t>災</t>
    </r>
  </si>
  <si>
    <r>
      <t xml:space="preserve">64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</si>
  <si>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森林災害（續二）</t>
    </r>
  </si>
  <si>
    <r>
      <rPr>
        <sz val="10"/>
        <rFont val="標楷體"/>
        <family val="4"/>
      </rPr>
      <t>災</t>
    </r>
  </si>
  <si>
    <t>(2020)</t>
  </si>
  <si>
    <r>
      <rPr>
        <sz val="9"/>
        <color indexed="8"/>
        <rFont val="標楷體"/>
        <family val="4"/>
      </rPr>
      <t>單位</t>
    </r>
  </si>
  <si>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及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份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</si>
  <si>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數</t>
    </r>
  </si>
  <si>
    <r>
      <rPr>
        <sz val="10"/>
        <color indexed="8"/>
        <rFont val="標楷體"/>
        <family val="4"/>
      </rPr>
      <t>面　　積</t>
    </r>
  </si>
  <si>
    <r>
      <t>(</t>
    </r>
    <r>
      <rPr>
        <sz val="9"/>
        <color indexed="8"/>
        <rFont val="標楷體"/>
        <family val="4"/>
      </rPr>
      <t>立方公尺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</si>
  <si>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標楷體"/>
        <family val="4"/>
      </rPr>
      <t>公斤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</si>
  <si>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標楷體"/>
        <family val="4"/>
      </rPr>
      <t>株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</si>
  <si>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標楷體"/>
        <family val="4"/>
      </rPr>
      <t>支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</si>
  <si>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標楷體"/>
        <family val="4"/>
      </rPr>
      <t>叢</t>
    </r>
    <r>
      <rPr>
        <sz val="9"/>
        <color indexed="8"/>
        <rFont val="Times New Roman"/>
        <family val="1"/>
      </rPr>
      <t>)</t>
    </r>
  </si>
  <si>
    <r>
      <rPr>
        <b/>
        <sz val="10"/>
        <color indexed="8"/>
        <rFont val="標楷體"/>
        <family val="4"/>
      </rPr>
      <t>臺閩地區</t>
    </r>
    <r>
      <rPr>
        <b/>
        <sz val="9"/>
        <color indexed="8"/>
        <rFont val="Times New Roman"/>
        <family val="1"/>
      </rPr>
      <t>(Taiwan-Fuchien Region)</t>
    </r>
  </si>
  <si>
    <r>
      <t>1</t>
    </r>
    <r>
      <rPr>
        <sz val="10"/>
        <color indexed="8"/>
        <rFont val="標楷體"/>
        <family val="4"/>
      </rPr>
      <t>月</t>
    </r>
  </si>
  <si>
    <r>
      <t>2</t>
    </r>
    <r>
      <rPr>
        <sz val="10"/>
        <color indexed="8"/>
        <rFont val="標楷體"/>
        <family val="4"/>
      </rPr>
      <t>月</t>
    </r>
  </si>
  <si>
    <r>
      <t>3</t>
    </r>
    <r>
      <rPr>
        <sz val="10"/>
        <color indexed="8"/>
        <rFont val="標楷體"/>
        <family val="4"/>
      </rPr>
      <t>月</t>
    </r>
  </si>
  <si>
    <r>
      <t>4</t>
    </r>
    <r>
      <rPr>
        <sz val="10"/>
        <color indexed="8"/>
        <rFont val="標楷體"/>
        <family val="4"/>
      </rPr>
      <t>月</t>
    </r>
  </si>
  <si>
    <r>
      <t>5</t>
    </r>
    <r>
      <rPr>
        <sz val="10"/>
        <color indexed="8"/>
        <rFont val="標楷體"/>
        <family val="4"/>
      </rPr>
      <t>月</t>
    </r>
  </si>
  <si>
    <r>
      <t>6</t>
    </r>
    <r>
      <rPr>
        <sz val="10"/>
        <color indexed="8"/>
        <rFont val="標楷體"/>
        <family val="4"/>
      </rPr>
      <t>月</t>
    </r>
  </si>
  <si>
    <r>
      <t>7</t>
    </r>
    <r>
      <rPr>
        <sz val="10"/>
        <color indexed="8"/>
        <rFont val="標楷體"/>
        <family val="4"/>
      </rPr>
      <t>月</t>
    </r>
  </si>
  <si>
    <r>
      <t>8</t>
    </r>
    <r>
      <rPr>
        <sz val="10"/>
        <color indexed="8"/>
        <rFont val="標楷體"/>
        <family val="4"/>
      </rPr>
      <t>月</t>
    </r>
  </si>
  <si>
    <r>
      <t>9</t>
    </r>
    <r>
      <rPr>
        <sz val="10"/>
        <color indexed="8"/>
        <rFont val="標楷體"/>
        <family val="4"/>
      </rPr>
      <t>月</t>
    </r>
  </si>
  <si>
    <r>
      <t>10</t>
    </r>
    <r>
      <rPr>
        <sz val="10"/>
        <color indexed="8"/>
        <rFont val="標楷體"/>
        <family val="4"/>
      </rPr>
      <t>月</t>
    </r>
  </si>
  <si>
    <r>
      <t>11</t>
    </r>
    <r>
      <rPr>
        <sz val="10"/>
        <color indexed="8"/>
        <rFont val="標楷體"/>
        <family val="4"/>
      </rPr>
      <t>月</t>
    </r>
  </si>
  <si>
    <r>
      <t>12</t>
    </r>
    <r>
      <rPr>
        <sz val="10"/>
        <color indexed="8"/>
        <rFont val="標楷體"/>
        <family val="4"/>
      </rPr>
      <t>月</t>
    </r>
  </si>
  <si>
    <r>
      <t xml:space="preserve">68  </t>
    </r>
    <r>
      <rPr>
        <sz val="8"/>
        <color indexed="8"/>
        <rFont val="標楷體"/>
        <family val="4"/>
      </rPr>
      <t>保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林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</si>
  <si>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21</t>
    </r>
    <r>
      <rPr>
        <sz val="16"/>
        <color indexed="8"/>
        <rFont val="標楷體"/>
        <family val="4"/>
      </rPr>
      <t>　森林災害（續四）</t>
    </r>
  </si>
  <si>
    <r>
      <rPr>
        <sz val="13"/>
        <color indexed="8"/>
        <rFont val="標楷體"/>
        <family val="4"/>
      </rPr>
      <t>按原因分</t>
    </r>
  </si>
  <si>
    <r>
      <rPr>
        <sz val="9"/>
        <color indexed="8"/>
        <rFont val="標楷體"/>
        <family val="4"/>
      </rPr>
      <t>單位</t>
    </r>
  </si>
  <si>
    <r>
      <rPr>
        <sz val="9"/>
        <color indexed="8"/>
        <rFont val="標楷體"/>
        <family val="4"/>
      </rPr>
      <t>面積：公頃</t>
    </r>
  </si>
  <si>
    <r>
      <rPr>
        <sz val="9"/>
        <color indexed="8"/>
        <rFont val="標楷體"/>
        <family val="4"/>
      </rPr>
      <t>價值：新臺幣元</t>
    </r>
  </si>
  <si>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及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份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</si>
  <si>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數</t>
    </r>
  </si>
  <si>
    <r>
      <rPr>
        <sz val="10"/>
        <color indexed="8"/>
        <rFont val="標楷體"/>
        <family val="4"/>
      </rPr>
      <t>價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值</t>
    </r>
  </si>
  <si>
    <r>
      <rPr>
        <sz val="10"/>
        <color indexed="8"/>
        <rFont val="標楷體"/>
        <family val="4"/>
      </rPr>
      <t>林　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</si>
  <si>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林　　木</t>
    </r>
  </si>
  <si>
    <r>
      <rPr>
        <sz val="10"/>
        <color indexed="8"/>
        <rFont val="標楷體"/>
        <family val="4"/>
      </rPr>
      <t>幼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</si>
  <si>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幼　　苗</t>
    </r>
  </si>
  <si>
    <r>
      <rPr>
        <sz val="10"/>
        <color indexed="8"/>
        <rFont val="標楷體"/>
        <family val="4"/>
      </rPr>
      <t>竹</t>
    </r>
  </si>
  <si>
    <r>
      <rPr>
        <sz val="10"/>
        <color indexed="8"/>
        <rFont val="標楷體"/>
        <family val="4"/>
      </rPr>
      <t>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物</t>
    </r>
  </si>
  <si>
    <r>
      <rPr>
        <i/>
        <sz val="10"/>
        <color indexed="8"/>
        <rFont val="標楷體"/>
        <family val="4"/>
      </rPr>
      <t>上半年計</t>
    </r>
  </si>
  <si>
    <r>
      <rPr>
        <i/>
        <sz val="10"/>
        <color indexed="8"/>
        <rFont val="標楷體"/>
        <family val="4"/>
      </rPr>
      <t>下半年計</t>
    </r>
  </si>
  <si>
    <r>
      <rPr>
        <sz val="8"/>
        <color indexed="8"/>
        <rFont val="標楷體"/>
        <family val="4"/>
      </rPr>
      <t>附　　註：</t>
    </r>
    <r>
      <rPr>
        <sz val="8"/>
        <color indexed="8"/>
        <rFont val="Times New Roman"/>
        <family val="1"/>
      </rPr>
      <t>99</t>
    </r>
    <r>
      <rPr>
        <sz val="8"/>
        <color indexed="8"/>
        <rFont val="標楷體"/>
        <family val="4"/>
      </rPr>
      <t>年（含）以前統計科目災害種類名稱係「盜伐」，自</t>
    </r>
    <r>
      <rPr>
        <sz val="8"/>
        <color indexed="8"/>
        <rFont val="Times New Roman"/>
        <family val="1"/>
      </rPr>
      <t>100</t>
    </r>
    <r>
      <rPr>
        <sz val="8"/>
        <color indexed="8"/>
        <rFont val="標楷體"/>
        <family val="4"/>
      </rPr>
      <t>年起，依相關法令規定，修訂為「竊取主副產物」。</t>
    </r>
  </si>
  <si>
    <r>
      <t xml:space="preserve">76  </t>
    </r>
    <r>
      <rPr>
        <sz val="8"/>
        <color indexed="8"/>
        <rFont val="標楷體"/>
        <family val="4"/>
      </rPr>
      <t>保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林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</si>
  <si>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21</t>
    </r>
    <r>
      <rPr>
        <sz val="16"/>
        <color indexed="8"/>
        <rFont val="標楷體"/>
        <family val="4"/>
      </rPr>
      <t>　森林災害（續八）</t>
    </r>
  </si>
  <si>
    <r>
      <rPr>
        <sz val="13"/>
        <color indexed="8"/>
        <rFont val="標楷體"/>
        <family val="4"/>
      </rPr>
      <t>按原因分</t>
    </r>
  </si>
  <si>
    <r>
      <rPr>
        <sz val="9"/>
        <color indexed="8"/>
        <rFont val="標楷體"/>
        <family val="4"/>
      </rPr>
      <t>面積：公頃</t>
    </r>
  </si>
  <si>
    <r>
      <rPr>
        <sz val="9"/>
        <color indexed="8"/>
        <rFont val="標楷體"/>
        <family val="4"/>
      </rPr>
      <t>價值：新臺幣元</t>
    </r>
  </si>
  <si>
    <r>
      <rPr>
        <sz val="10"/>
        <color indexed="8"/>
        <rFont val="標楷體"/>
        <family val="4"/>
      </rPr>
      <t>其</t>
    </r>
  </si>
  <si>
    <r>
      <rPr>
        <sz val="10"/>
        <color indexed="8"/>
        <rFont val="標楷體"/>
        <family val="4"/>
      </rPr>
      <t>他</t>
    </r>
  </si>
  <si>
    <r>
      <rPr>
        <sz val="10"/>
        <color indexed="8"/>
        <rFont val="標楷體"/>
        <family val="4"/>
      </rPr>
      <t>被</t>
    </r>
  </si>
  <si>
    <r>
      <rPr>
        <sz val="10"/>
        <color indexed="8"/>
        <rFont val="標楷體"/>
        <family val="4"/>
      </rPr>
      <t>害</t>
    </r>
  </si>
  <si>
    <r>
      <rPr>
        <sz val="10"/>
        <color indexed="8"/>
        <rFont val="標楷體"/>
        <family val="4"/>
      </rPr>
      <t>數</t>
    </r>
  </si>
  <si>
    <r>
      <rPr>
        <sz val="10"/>
        <color indexed="8"/>
        <rFont val="標楷體"/>
        <family val="4"/>
      </rPr>
      <t>量</t>
    </r>
  </si>
  <si>
    <r>
      <rPr>
        <sz val="10"/>
        <color indexed="8"/>
        <rFont val="標楷體"/>
        <family val="4"/>
      </rPr>
      <t>價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值</t>
    </r>
  </si>
  <si>
    <r>
      <rPr>
        <sz val="10"/>
        <color indexed="8"/>
        <rFont val="標楷體"/>
        <family val="4"/>
      </rPr>
      <t>林　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</si>
  <si>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林　　木</t>
    </r>
  </si>
  <si>
    <r>
      <rPr>
        <sz val="10"/>
        <color indexed="8"/>
        <rFont val="標楷體"/>
        <family val="4"/>
      </rPr>
      <t>幼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</si>
  <si>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幼　　苗</t>
    </r>
  </si>
  <si>
    <r>
      <rPr>
        <sz val="10"/>
        <color indexed="8"/>
        <rFont val="標楷體"/>
        <family val="4"/>
      </rPr>
      <t>竹</t>
    </r>
  </si>
  <si>
    <r>
      <rPr>
        <sz val="10"/>
        <color indexed="8"/>
        <rFont val="標楷體"/>
        <family val="4"/>
      </rPr>
      <t>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物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</si>
  <si>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95   </t>
    </r>
    <r>
      <rPr>
        <b/>
        <sz val="10"/>
        <color indexed="8"/>
        <rFont val="標楷體"/>
        <family val="4"/>
      </rPr>
      <t>年</t>
    </r>
  </si>
  <si>
    <t>(2021)</t>
  </si>
  <si>
    <r>
      <rPr>
        <b/>
        <sz val="10"/>
        <rFont val="標楷體"/>
        <family val="4"/>
      </rPr>
      <t>民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</si>
  <si>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</si>
  <si>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</si>
  <si>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</si>
  <si>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</si>
  <si>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</si>
  <si>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</si>
  <si>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</si>
  <si>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110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</si>
  <si>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111</t>
    </r>
    <r>
      <rPr>
        <b/>
        <sz val="10"/>
        <rFont val="標楷體"/>
        <family val="4"/>
      </rPr>
      <t>年</t>
    </r>
  </si>
  <si>
    <t>(2022)</t>
  </si>
  <si>
    <r>
      <t xml:space="preserve">60  </t>
    </r>
    <r>
      <rPr>
        <sz val="8"/>
        <color indexed="8"/>
        <rFont val="標楷體"/>
        <family val="4"/>
      </rPr>
      <t>保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林</t>
    </r>
  </si>
  <si>
    <r>
      <rPr>
        <b/>
        <sz val="20"/>
        <color indexed="8"/>
        <rFont val="標楷體"/>
        <family val="4"/>
      </rPr>
      <t>參、保　　　林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</si>
  <si>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21</t>
    </r>
    <r>
      <rPr>
        <sz val="16"/>
        <color indexed="8"/>
        <rFont val="標楷體"/>
        <family val="4"/>
      </rPr>
      <t>　森林災害</t>
    </r>
  </si>
  <si>
    <r>
      <rPr>
        <sz val="9"/>
        <color indexed="8"/>
        <rFont val="標楷體"/>
        <family val="4"/>
      </rPr>
      <t>單位</t>
    </r>
  </si>
  <si>
    <r>
      <t xml:space="preserve">  </t>
    </r>
    <r>
      <rPr>
        <sz val="9"/>
        <color indexed="8"/>
        <rFont val="標楷體"/>
        <family val="4"/>
      </rPr>
      <t>面積：公頃　　</t>
    </r>
    <r>
      <rPr>
        <sz val="9"/>
        <color indexed="8"/>
        <rFont val="Times New Roman"/>
        <family val="1"/>
      </rPr>
      <t xml:space="preserve">                                                </t>
    </r>
    <r>
      <rPr>
        <sz val="6"/>
        <color indexed="8"/>
        <rFont val="Times New Roman"/>
        <family val="1"/>
      </rPr>
      <t xml:space="preserve"> </t>
    </r>
    <r>
      <rPr>
        <sz val="13"/>
        <color indexed="8"/>
        <rFont val="標楷體"/>
        <family val="4"/>
      </rPr>
      <t>按原因分</t>
    </r>
  </si>
  <si>
    <r>
      <t xml:space="preserve">  </t>
    </r>
    <r>
      <rPr>
        <sz val="9"/>
        <color indexed="8"/>
        <rFont val="標楷體"/>
        <family val="4"/>
      </rPr>
      <t>價值：新臺幣元</t>
    </r>
  </si>
  <si>
    <r>
      <rPr>
        <sz val="10"/>
        <color indexed="8"/>
        <rFont val="標楷體"/>
        <family val="4"/>
      </rPr>
      <t>總</t>
    </r>
  </si>
  <si>
    <r>
      <rPr>
        <sz val="10"/>
        <color indexed="8"/>
        <rFont val="標楷體"/>
        <family val="4"/>
      </rPr>
      <t>計</t>
    </r>
  </si>
  <si>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及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份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</si>
  <si>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數</t>
    </r>
  </si>
  <si>
    <r>
      <rPr>
        <sz val="10"/>
        <color indexed="8"/>
        <rFont val="標楷體"/>
        <family val="4"/>
      </rPr>
      <t>面　　積</t>
    </r>
  </si>
  <si>
    <r>
      <rPr>
        <sz val="10"/>
        <color indexed="8"/>
        <rFont val="標楷體"/>
        <family val="4"/>
      </rPr>
      <t>被</t>
    </r>
  </si>
  <si>
    <r>
      <rPr>
        <sz val="10"/>
        <color indexed="8"/>
        <rFont val="標楷體"/>
        <family val="4"/>
      </rPr>
      <t>害</t>
    </r>
  </si>
  <si>
    <r>
      <rPr>
        <sz val="10"/>
        <color indexed="8"/>
        <rFont val="標楷體"/>
        <family val="4"/>
      </rPr>
      <t>數</t>
    </r>
  </si>
  <si>
    <r>
      <rPr>
        <sz val="10"/>
        <color indexed="8"/>
        <rFont val="標楷體"/>
        <family val="4"/>
      </rPr>
      <t>量</t>
    </r>
  </si>
  <si>
    <r>
      <rPr>
        <sz val="10"/>
        <color indexed="8"/>
        <rFont val="標楷體"/>
        <family val="4"/>
      </rPr>
      <t>價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值</t>
    </r>
  </si>
  <si>
    <r>
      <rPr>
        <sz val="10"/>
        <color indexed="8"/>
        <rFont val="標楷體"/>
        <family val="4"/>
      </rPr>
      <t>林　　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</si>
  <si>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林　　木</t>
    </r>
  </si>
  <si>
    <r>
      <rPr>
        <sz val="10"/>
        <color indexed="8"/>
        <rFont val="標楷體"/>
        <family val="4"/>
      </rPr>
      <t>幼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齡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</si>
  <si>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幼　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苗</t>
    </r>
  </si>
  <si>
    <r>
      <rPr>
        <sz val="10"/>
        <color indexed="8"/>
        <rFont val="標楷體"/>
        <family val="4"/>
      </rPr>
      <t>竹</t>
    </r>
  </si>
  <si>
    <r>
      <rPr>
        <sz val="10"/>
        <color indexed="8"/>
        <rFont val="標楷體"/>
        <family val="4"/>
      </rPr>
      <t>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物</t>
    </r>
  </si>
  <si>
    <r>
      <t>(</t>
    </r>
    <r>
      <rPr>
        <sz val="9"/>
        <color indexed="8"/>
        <rFont val="標楷體"/>
        <family val="4"/>
      </rPr>
      <t>立方公尺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</si>
  <si>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標楷體"/>
        <family val="4"/>
      </rPr>
      <t>公斤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</si>
  <si>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標楷體"/>
        <family val="4"/>
      </rPr>
      <t>株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</si>
  <si>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標楷體"/>
        <family val="4"/>
      </rPr>
      <t>支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</si>
  <si>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標楷體"/>
        <family val="4"/>
      </rPr>
      <t>叢</t>
    </r>
    <r>
      <rPr>
        <sz val="9"/>
        <color indexed="8"/>
        <rFont val="Times New Roman"/>
        <family val="1"/>
      </rPr>
      <t>)</t>
    </r>
  </si>
  <si>
    <r>
      <rPr>
        <b/>
        <sz val="10"/>
        <color indexed="8"/>
        <rFont val="標楷體"/>
        <family val="4"/>
      </rPr>
      <t>臺閩地區</t>
    </r>
    <r>
      <rPr>
        <b/>
        <sz val="9"/>
        <color indexed="8"/>
        <rFont val="Times New Roman"/>
        <family val="1"/>
      </rPr>
      <t>(Taiwan-Fuchien Region)</t>
    </r>
  </si>
  <si>
    <r>
      <rPr>
        <b/>
        <sz val="10"/>
        <color indexed="8"/>
        <rFont val="標楷體"/>
        <family val="4"/>
      </rPr>
      <t>民國</t>
    </r>
    <r>
      <rPr>
        <b/>
        <sz val="10"/>
        <color indexed="8"/>
        <rFont val="Times New Roman"/>
        <family val="1"/>
      </rPr>
      <t>102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</si>
  <si>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民國</t>
    </r>
    <r>
      <rPr>
        <b/>
        <sz val="10"/>
        <color indexed="8"/>
        <rFont val="Times New Roman"/>
        <family val="1"/>
      </rPr>
      <t>103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</si>
  <si>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民國</t>
    </r>
    <r>
      <rPr>
        <b/>
        <sz val="10"/>
        <color indexed="8"/>
        <rFont val="Times New Roman"/>
        <family val="1"/>
      </rPr>
      <t>104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</si>
  <si>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民國</t>
    </r>
    <r>
      <rPr>
        <b/>
        <sz val="10"/>
        <color indexed="8"/>
        <rFont val="Times New Roman"/>
        <family val="1"/>
      </rPr>
      <t>105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</si>
  <si>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民國</t>
    </r>
    <r>
      <rPr>
        <b/>
        <sz val="10"/>
        <color indexed="8"/>
        <rFont val="Times New Roman"/>
        <family val="1"/>
      </rPr>
      <t>106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</si>
  <si>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民國</t>
    </r>
    <r>
      <rPr>
        <b/>
        <sz val="10"/>
        <color indexed="8"/>
        <rFont val="Times New Roman"/>
        <family val="1"/>
      </rPr>
      <t>107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</si>
  <si>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民國</t>
    </r>
    <r>
      <rPr>
        <b/>
        <sz val="10"/>
        <color indexed="8"/>
        <rFont val="Times New Roman"/>
        <family val="1"/>
      </rPr>
      <t>108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</si>
  <si>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民國</t>
    </r>
    <r>
      <rPr>
        <b/>
        <sz val="10"/>
        <color indexed="8"/>
        <rFont val="Times New Roman"/>
        <family val="1"/>
      </rPr>
      <t>109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</si>
  <si>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民國</t>
    </r>
    <r>
      <rPr>
        <b/>
        <sz val="10"/>
        <color indexed="8"/>
        <rFont val="Times New Roman"/>
        <family val="1"/>
      </rPr>
      <t>110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</si>
  <si>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民國</t>
    </r>
    <r>
      <rPr>
        <b/>
        <sz val="10"/>
        <color indexed="8"/>
        <rFont val="Times New Roman"/>
        <family val="1"/>
      </rPr>
      <t>111</t>
    </r>
    <r>
      <rPr>
        <b/>
        <sz val="10"/>
        <color indexed="8"/>
        <rFont val="標楷體"/>
        <family val="4"/>
      </rPr>
      <t>年</t>
    </r>
  </si>
  <si>
    <r>
      <t>1</t>
    </r>
    <r>
      <rPr>
        <sz val="10"/>
        <color indexed="8"/>
        <rFont val="標楷體"/>
        <family val="4"/>
      </rPr>
      <t>月</t>
    </r>
  </si>
  <si>
    <r>
      <t>2</t>
    </r>
    <r>
      <rPr>
        <sz val="10"/>
        <color indexed="8"/>
        <rFont val="標楷體"/>
        <family val="4"/>
      </rPr>
      <t>月</t>
    </r>
  </si>
  <si>
    <r>
      <t>3</t>
    </r>
    <r>
      <rPr>
        <sz val="10"/>
        <color indexed="8"/>
        <rFont val="標楷體"/>
        <family val="4"/>
      </rPr>
      <t>月</t>
    </r>
  </si>
  <si>
    <r>
      <t>4</t>
    </r>
    <r>
      <rPr>
        <sz val="10"/>
        <color indexed="8"/>
        <rFont val="標楷體"/>
        <family val="4"/>
      </rPr>
      <t>月</t>
    </r>
  </si>
  <si>
    <r>
      <t>5</t>
    </r>
    <r>
      <rPr>
        <sz val="10"/>
        <color indexed="8"/>
        <rFont val="標楷體"/>
        <family val="4"/>
      </rPr>
      <t>月</t>
    </r>
  </si>
  <si>
    <r>
      <t>6</t>
    </r>
    <r>
      <rPr>
        <sz val="10"/>
        <color indexed="8"/>
        <rFont val="標楷體"/>
        <family val="4"/>
      </rPr>
      <t>月</t>
    </r>
  </si>
  <si>
    <r>
      <t>7</t>
    </r>
    <r>
      <rPr>
        <sz val="10"/>
        <color indexed="8"/>
        <rFont val="標楷體"/>
        <family val="4"/>
      </rPr>
      <t>月</t>
    </r>
  </si>
  <si>
    <r>
      <t>8</t>
    </r>
    <r>
      <rPr>
        <sz val="10"/>
        <color indexed="8"/>
        <rFont val="標楷體"/>
        <family val="4"/>
      </rPr>
      <t>月</t>
    </r>
  </si>
  <si>
    <r>
      <t>9</t>
    </r>
    <r>
      <rPr>
        <sz val="10"/>
        <color indexed="8"/>
        <rFont val="標楷體"/>
        <family val="4"/>
      </rPr>
      <t>月</t>
    </r>
  </si>
  <si>
    <r>
      <t>10</t>
    </r>
    <r>
      <rPr>
        <sz val="10"/>
        <color indexed="8"/>
        <rFont val="標楷體"/>
        <family val="4"/>
      </rPr>
      <t>月</t>
    </r>
  </si>
  <si>
    <r>
      <t>11</t>
    </r>
    <r>
      <rPr>
        <sz val="10"/>
        <color indexed="8"/>
        <rFont val="標楷體"/>
        <family val="4"/>
      </rPr>
      <t>月</t>
    </r>
  </si>
  <si>
    <r>
      <t>12</t>
    </r>
    <r>
      <rPr>
        <sz val="10"/>
        <color indexed="8"/>
        <rFont val="標楷體"/>
        <family val="4"/>
      </rPr>
      <t>月</t>
    </r>
  </si>
  <si>
    <r>
      <rPr>
        <sz val="8"/>
        <color indexed="8"/>
        <rFont val="標楷體"/>
        <family val="4"/>
      </rPr>
      <t>資料來源：根據本局林區管理處、直轄市政府、縣市政府及有關機關造送之資料彙編。</t>
    </r>
  </si>
  <si>
    <r>
      <rPr>
        <sz val="8"/>
        <color indexed="8"/>
        <rFont val="標楷體"/>
        <family val="4"/>
      </rPr>
      <t>附　　註：</t>
    </r>
    <r>
      <rPr>
        <sz val="8"/>
        <color indexed="8"/>
        <rFont val="Times New Roman"/>
        <family val="1"/>
      </rPr>
      <t>1.</t>
    </r>
    <r>
      <rPr>
        <sz val="8"/>
        <color indexed="8"/>
        <rFont val="標楷體"/>
        <family val="4"/>
      </rPr>
      <t>表列資料總數與細數之和因四捨五入調整尾數故未盡相符。</t>
    </r>
  </si>
  <si>
    <r>
      <t xml:space="preserve">                    2.</t>
    </r>
    <r>
      <rPr>
        <sz val="8"/>
        <color indexed="8"/>
        <rFont val="標楷體"/>
        <family val="4"/>
      </rPr>
      <t>臺北市僅統計災害次數及被害面積。</t>
    </r>
  </si>
  <si>
    <r>
      <t xml:space="preserve">   </t>
    </r>
    <r>
      <rPr>
        <sz val="6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</t>
    </r>
    <r>
      <rPr>
        <sz val="6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 xml:space="preserve">  2. The forest damage data of Taipei C.G. were including times and area.</t>
    </r>
  </si>
  <si>
    <r>
      <t xml:space="preserve">62  </t>
    </r>
    <r>
      <rPr>
        <sz val="8"/>
        <color indexed="8"/>
        <rFont val="標楷體"/>
        <family val="4"/>
      </rPr>
      <t>保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林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</si>
  <si>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21</t>
    </r>
    <r>
      <rPr>
        <sz val="16"/>
        <color indexed="8"/>
        <rFont val="標楷體"/>
        <family val="4"/>
      </rPr>
      <t>　森林災害（續一）</t>
    </r>
  </si>
  <si>
    <r>
      <rPr>
        <sz val="13"/>
        <color indexed="8"/>
        <rFont val="標楷體"/>
        <family val="4"/>
      </rPr>
      <t>按原因分</t>
    </r>
  </si>
  <si>
    <r>
      <rPr>
        <sz val="9"/>
        <color indexed="8"/>
        <rFont val="標楷體"/>
        <family val="4"/>
      </rPr>
      <t>面積：公頃</t>
    </r>
  </si>
  <si>
    <r>
      <rPr>
        <sz val="9"/>
        <color indexed="8"/>
        <rFont val="標楷體"/>
        <family val="4"/>
      </rPr>
      <t>價值：新臺幣元</t>
    </r>
  </si>
  <si>
    <r>
      <rPr>
        <sz val="10"/>
        <color indexed="8"/>
        <rFont val="標楷體"/>
        <family val="4"/>
      </rPr>
      <t>損</t>
    </r>
  </si>
  <si>
    <r>
      <rPr>
        <sz val="10"/>
        <color indexed="8"/>
        <rFont val="標楷體"/>
        <family val="4"/>
      </rPr>
      <t>失</t>
    </r>
  </si>
  <si>
    <r>
      <rPr>
        <sz val="10"/>
        <color indexed="8"/>
        <rFont val="標楷體"/>
        <family val="4"/>
      </rPr>
      <t>價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值</t>
    </r>
  </si>
  <si>
    <r>
      <rPr>
        <sz val="10"/>
        <color indexed="8"/>
        <rFont val="標楷體"/>
        <family val="4"/>
      </rPr>
      <t>林　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</si>
  <si>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幼　　苗</t>
    </r>
  </si>
  <si>
    <r>
      <rPr>
        <i/>
        <sz val="10"/>
        <color indexed="8"/>
        <rFont val="標楷體"/>
        <family val="4"/>
      </rPr>
      <t>上半年計</t>
    </r>
  </si>
  <si>
    <r>
      <rPr>
        <i/>
        <sz val="10"/>
        <color indexed="8"/>
        <rFont val="標楷體"/>
        <family val="4"/>
      </rPr>
      <t>下半年計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</si>
</sst>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\ \ ;\-#,##0"/>
    <numFmt numFmtId="177" formatCode="_-* #\ ###\ ##0_-;\-* #\ ###\ ##0_-;_-* &quot;-&quot;_-;_-@_-"/>
    <numFmt numFmtId="178" formatCode="_-* #\ ###\ ##0.00_-;\-* #\ ###\ ##0.00_-;_-* &quot;-&quot;_-;_-@_-"/>
    <numFmt numFmtId="179" formatCode="_-* #\ ###\ ##0.00_-;\-* #\ ###\ ##0_-;_-* &quot;-&quot;_-;_-@_-"/>
    <numFmt numFmtId="180" formatCode="0.0"/>
    <numFmt numFmtId="181" formatCode="###\ ###.#"/>
    <numFmt numFmtId="182" formatCode="##\ ###.0"/>
    <numFmt numFmtId="183" formatCode="#.0\ ###\ ###\ \ \ ;\-#,##0.0"/>
    <numFmt numFmtId="184" formatCode="0.0_);[Red]\(0.0\)"/>
    <numFmt numFmtId="185" formatCode="_-* #\ ###\ ###\ ##0_-;\-* #\ ###\ ###\ ##0_-;_-* &quot;-&quot;_-;_-@_-"/>
    <numFmt numFmtId="186" formatCode="0_ "/>
    <numFmt numFmtId="187" formatCode="_-* \ \ _-;\-* \ \ _-;_-* &quot;-&quot;_-;_-@_ⴆ"/>
    <numFmt numFmtId="188" formatCode="#\ ###\ ###\ ###\ ###"/>
    <numFmt numFmtId="189" formatCode="_-* #,##0.0_-;\-* #,##0.0_-;_-* &quot;-&quot;?_-;_-@_-"/>
    <numFmt numFmtId="190" formatCode="0.0000_ "/>
    <numFmt numFmtId="191" formatCode="_-* #,##0.0000_-;\-* #,##0.0000_-;_-* &quot;-&quot;????_-;_-@_-"/>
    <numFmt numFmtId="192" formatCode="#\ ##0.00;\-#,##0"/>
    <numFmt numFmtId="193" formatCode="#\ ###\ ###\ ##0.00"/>
    <numFmt numFmtId="194" formatCode="#\ ###\ ###\ ##0.0000"/>
    <numFmt numFmtId="195" formatCode="_-* #\ ###\ ##0.0_-;\-* #\ ###\ ##0_-;_-* &quot;-&quot;_-;_-@_-"/>
    <numFmt numFmtId="196" formatCode="_-* ##\ ###\ ##0.0_-;\-* #.0\ ###\ ##0_-;_-* &quot;-&quot;_-;_-@_-"/>
    <numFmt numFmtId="197" formatCode="0.00_ "/>
    <numFmt numFmtId="198" formatCode="* #\ ###\ ##0_-;\-* #,##0.00_-;_-* &quot;-&quot;??_-;_-@_-"/>
    <numFmt numFmtId="199" formatCode="* #\ ###\ ###\ ##0_-;\-* #,##0.00_-;_-* &quot;-&quot;??_-;_-@_-"/>
    <numFmt numFmtId="200" formatCode="* #\ ###\ ##0.0000;\-* #,##0.00_-;_-* &quot;-&quot;??_-;_-@_-"/>
    <numFmt numFmtId="201" formatCode="* #\ ###\ ##0.00;\-* #,##0.00_-;_-* &quot;-&quot;??_-;_-@_-"/>
    <numFmt numFmtId="202" formatCode="* #\ ###\ ##0.0;\-* #,##0.00_-;_-* &quot;-&quot;??_-;_-@_-"/>
    <numFmt numFmtId="203" formatCode="_-* #\ 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* #.0\ ###\ ##0_-;\-* #,##0.000_-;_-* &quot;-&quot;??_-;_-@_-"/>
    <numFmt numFmtId="209" formatCode="* #.\ ###\ ##0_-;\-* #,##0.00_-;_-* &quot;-&quot;??_-;_-@_-"/>
    <numFmt numFmtId="210" formatCode="* .\ ###\ ##0_-;\-* #,##0.0_-;_-* &quot;-&quot;??_-;_-@_ⴆ"/>
    <numFmt numFmtId="211" formatCode="* .\ ##\ ##0_-;\-* #,##0_-;_-* &quot;-&quot;??_-;_-@_ⴆ"/>
    <numFmt numFmtId="212" formatCode="* .\ #\ ##0_-;\-* #,##0_-;_-* &quot;-&quot;??_-;_-@_ⴆ"/>
    <numFmt numFmtId="213" formatCode="* #\ ###\ ##0_-;\-* #\ ###\ ##0_-;_-* &quot;-&quot;??_-;_-@_-"/>
    <numFmt numFmtId="214" formatCode="* #\ ###\ ###\ ##0_-;\-* #\ ###\ ##0_-;_-* &quot;-&quot;??_-;_-@_-"/>
    <numFmt numFmtId="215" formatCode="_-* #\ ##0.00_-;\-* #\ ##0.00_-;_-* &quot;-&quot;??_-;_-@_-"/>
    <numFmt numFmtId="216" formatCode="_-* ##\ ###\ ##0.0_-;\-* ##\ ###\ ##0.0_-;_-* &quot;-&quot;_-;_-@_-"/>
    <numFmt numFmtId="217" formatCode="_-* #\ ##0_-;\-* #\ ##0_-;_-* &quot;-&quot;_-;_-@_-"/>
    <numFmt numFmtId="218" formatCode="m&quot;月&quot;d&quot;日&quot;"/>
    <numFmt numFmtId="219" formatCode="* #.00\ ###\ ##0_-;\-* #,##0.0000_-;_-* &quot;-&quot;??_-;_-@_-"/>
  </numFmts>
  <fonts count="12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b/>
      <sz val="8.5"/>
      <name val="Times New Roman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1"/>
      <name val="標楷體"/>
      <family val="4"/>
    </font>
    <font>
      <b/>
      <sz val="9"/>
      <name val="標楷體"/>
      <family val="4"/>
    </font>
    <font>
      <i/>
      <sz val="9"/>
      <name val="Times New Roman"/>
      <family val="1"/>
    </font>
    <font>
      <i/>
      <sz val="9"/>
      <name val="標楷體"/>
      <family val="4"/>
    </font>
    <font>
      <sz val="10"/>
      <color indexed="8"/>
      <name val="ARIAL"/>
      <family val="2"/>
    </font>
    <font>
      <sz val="13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標楷體"/>
      <family val="4"/>
    </font>
    <font>
      <b/>
      <i/>
      <sz val="1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3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9"/>
      <color indexed="8"/>
      <name val="Times New Roman"/>
      <family val="1"/>
    </font>
    <font>
      <i/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1"/>
      <name val="新細明體"/>
      <family val="1"/>
    </font>
    <font>
      <sz val="12"/>
      <color indexed="51"/>
      <name val="新細明體"/>
      <family val="1"/>
    </font>
    <font>
      <i/>
      <sz val="12"/>
      <color indexed="23"/>
      <name val="新細明體"/>
      <family val="1"/>
    </font>
    <font>
      <b/>
      <sz val="18"/>
      <color indexed="61"/>
      <name val="新細明體"/>
      <family val="1"/>
    </font>
    <font>
      <b/>
      <sz val="15"/>
      <color indexed="61"/>
      <name val="新細明體"/>
      <family val="1"/>
    </font>
    <font>
      <b/>
      <sz val="13"/>
      <color indexed="61"/>
      <name val="新細明體"/>
      <family val="1"/>
    </font>
    <font>
      <b/>
      <sz val="11"/>
      <color indexed="61"/>
      <name val="新細明體"/>
      <family val="1"/>
    </font>
    <font>
      <sz val="12"/>
      <color indexed="61"/>
      <name val="新細明體"/>
      <family val="1"/>
    </font>
    <font>
      <b/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1"/>
      <color indexed="8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標楷體"/>
      <family val="4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2"/>
      <color indexed="8"/>
      <name val="標楷體"/>
      <family val="4"/>
    </font>
    <font>
      <b/>
      <sz val="8.5"/>
      <color indexed="8"/>
      <name val="Times New Roman"/>
      <family val="1"/>
    </font>
    <font>
      <sz val="9.5"/>
      <color indexed="8"/>
      <name val="標楷體"/>
      <family val="4"/>
    </font>
    <font>
      <i/>
      <sz val="10"/>
      <color indexed="8"/>
      <name val="Times New Roman"/>
      <family val="1"/>
    </font>
    <font>
      <b/>
      <sz val="20"/>
      <color indexed="8"/>
      <name val="標楷體"/>
      <family val="4"/>
    </font>
    <font>
      <sz val="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21"/>
      <color theme="1"/>
      <name val="Times New Roman"/>
      <family val="1"/>
    </font>
    <font>
      <sz val="2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標楷體"/>
      <family val="4"/>
    </font>
    <font>
      <i/>
      <sz val="12"/>
      <color theme="1"/>
      <name val="標楷體"/>
      <family val="4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9.5"/>
      <color theme="1"/>
      <name val="標楷體"/>
      <family val="4"/>
    </font>
    <font>
      <b/>
      <sz val="8.5"/>
      <color theme="1"/>
      <name val="Times New Roman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3" fillId="0" borderId="0">
      <alignment vertical="center"/>
      <protection/>
    </xf>
    <xf numFmtId="0" fontId="26" fillId="0" borderId="0">
      <alignment vertical="top"/>
      <protection/>
    </xf>
    <xf numFmtId="0" fontId="8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0" borderId="1" applyNumberFormat="0" applyFill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9" fontId="0" fillId="0" borderId="0" applyFont="0" applyFill="0" applyBorder="0" applyAlignment="0" applyProtection="0"/>
    <xf numFmtId="0" fontId="8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2" applyNumberFormat="0" applyAlignment="0" applyProtection="0"/>
    <xf numFmtId="0" fontId="96" fillId="22" borderId="8" applyNumberFormat="0" applyAlignment="0" applyProtection="0"/>
    <xf numFmtId="0" fontId="97" fillId="31" borderId="9" applyNumberFormat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99" fillId="0" borderId="0" applyNumberFormat="0" applyFill="0" applyBorder="0" applyAlignment="0" applyProtection="0"/>
  </cellStyleXfs>
  <cellXfs count="56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 quotePrefix="1">
      <alignment horizontal="distributed" vertical="center"/>
    </xf>
    <xf numFmtId="178" fontId="15" fillId="0" borderId="0" xfId="0" applyNumberFormat="1" applyFont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16" fillId="0" borderId="12" xfId="0" applyFont="1" applyBorder="1" applyAlignment="1" applyProtection="1" quotePrefix="1">
      <alignment horizontal="distributed" vertical="center"/>
      <protection/>
    </xf>
    <xf numFmtId="0" fontId="15" fillId="0" borderId="0" xfId="0" applyFont="1" applyAlignment="1">
      <alignment horizontal="right" vertical="center" wrapText="1"/>
    </xf>
    <xf numFmtId="177" fontId="23" fillId="0" borderId="0" xfId="0" applyNumberFormat="1" applyFont="1" applyAlignment="1">
      <alignment horizontal="right" vertical="center" wrapText="1"/>
    </xf>
    <xf numFmtId="177" fontId="15" fillId="0" borderId="0" xfId="0" applyNumberFormat="1" applyFont="1" applyAlignment="1">
      <alignment horizontal="right" vertical="center" wrapText="1"/>
    </xf>
    <xf numFmtId="176" fontId="15" fillId="0" borderId="0" xfId="0" applyNumberFormat="1" applyFont="1" applyAlignment="1">
      <alignment horizontal="right" vertical="center" wrapText="1"/>
    </xf>
    <xf numFmtId="182" fontId="15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79" fontId="15" fillId="0" borderId="0" xfId="0" applyNumberFormat="1" applyFont="1" applyAlignment="1">
      <alignment horizontal="right" vertical="center" wrapText="1"/>
    </xf>
    <xf numFmtId="177" fontId="25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distributed" vertical="center" wrapText="1"/>
      <protection/>
    </xf>
    <xf numFmtId="177" fontId="12" fillId="0" borderId="0" xfId="0" applyNumberFormat="1" applyFont="1" applyFill="1" applyAlignment="1" applyProtection="1">
      <alignment horizontal="right" vertical="center" wrapText="1"/>
      <protection locked="0"/>
    </xf>
    <xf numFmtId="177" fontId="15" fillId="0" borderId="0" xfId="0" applyNumberFormat="1" applyFont="1" applyFill="1" applyAlignment="1" applyProtection="1">
      <alignment horizontal="right" vertical="center" wrapText="1"/>
      <protection locked="0"/>
    </xf>
    <xf numFmtId="195" fontId="15" fillId="0" borderId="0" xfId="0" applyNumberFormat="1" applyFont="1" applyFill="1" applyAlignment="1" applyProtection="1">
      <alignment horizontal="right" vertical="center" wrapText="1"/>
      <protection locked="0"/>
    </xf>
    <xf numFmtId="178" fontId="12" fillId="0" borderId="0" xfId="0" applyNumberFormat="1" applyFont="1" applyFill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horizontal="right" vertical="center" wrapText="1"/>
      <protection locked="0"/>
    </xf>
    <xf numFmtId="191" fontId="15" fillId="0" borderId="0" xfId="0" applyNumberFormat="1" applyFont="1" applyFill="1" applyAlignment="1" applyProtection="1">
      <alignment horizontal="right" vertical="center" wrapText="1"/>
      <protection locked="0"/>
    </xf>
    <xf numFmtId="179" fontId="15" fillId="0" borderId="0" xfId="0" applyNumberFormat="1" applyFont="1" applyFill="1" applyAlignment="1" applyProtection="1">
      <alignment horizontal="right" vertical="center" wrapText="1"/>
      <protection locked="0"/>
    </xf>
    <xf numFmtId="2" fontId="15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193" fontId="15" fillId="0" borderId="0" xfId="0" applyNumberFormat="1" applyFont="1" applyFill="1" applyAlignment="1" applyProtection="1">
      <alignment horizontal="right" vertical="center" wrapText="1"/>
      <protection locked="0"/>
    </xf>
    <xf numFmtId="178" fontId="15" fillId="0" borderId="0" xfId="0" applyNumberFormat="1" applyFont="1" applyFill="1" applyAlignment="1" applyProtection="1">
      <alignment horizontal="right" vertical="center" wrapText="1"/>
      <protection locked="0"/>
    </xf>
    <xf numFmtId="195" fontId="12" fillId="0" borderId="0" xfId="0" applyNumberFormat="1" applyFont="1" applyFill="1" applyAlignment="1" applyProtection="1">
      <alignment horizontal="right" vertical="center" wrapText="1"/>
      <protection locked="0"/>
    </xf>
    <xf numFmtId="198" fontId="15" fillId="0" borderId="0" xfId="0" applyNumberFormat="1" applyFont="1" applyFill="1" applyAlignment="1" applyProtection="1">
      <alignment horizontal="right" vertical="center" wrapText="1"/>
      <protection locked="0"/>
    </xf>
    <xf numFmtId="200" fontId="15" fillId="0" borderId="0" xfId="0" applyNumberFormat="1" applyFont="1" applyFill="1" applyAlignment="1" applyProtection="1">
      <alignment horizontal="right" vertical="center" wrapText="1"/>
      <protection locked="0"/>
    </xf>
    <xf numFmtId="201" fontId="15" fillId="0" borderId="0" xfId="0" applyNumberFormat="1" applyFont="1" applyFill="1" applyAlignment="1" applyProtection="1">
      <alignment horizontal="right" vertical="center" wrapText="1"/>
      <protection locked="0"/>
    </xf>
    <xf numFmtId="202" fontId="15" fillId="0" borderId="0" xfId="0" applyNumberFormat="1" applyFont="1" applyFill="1" applyAlignment="1" applyProtection="1">
      <alignment horizontal="right" vertical="center" wrapText="1"/>
      <protection locked="0"/>
    </xf>
    <xf numFmtId="202" fontId="10" fillId="0" borderId="13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horizontal="left"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right" vertical="center"/>
      <protection locked="0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 quotePrefix="1">
      <alignment horizontal="distributed" vertical="center"/>
      <protection locked="0"/>
    </xf>
    <xf numFmtId="201" fontId="15" fillId="0" borderId="0" xfId="0" applyNumberFormat="1" applyFont="1" applyFill="1" applyAlignment="1" applyProtection="1">
      <alignment horizontal="right" vertical="center" wrapText="1"/>
      <protection/>
    </xf>
    <xf numFmtId="202" fontId="15" fillId="0" borderId="0" xfId="0" applyNumberFormat="1" applyFont="1" applyFill="1" applyAlignment="1" applyProtection="1">
      <alignment horizontal="right" vertical="center" wrapText="1"/>
      <protection/>
    </xf>
    <xf numFmtId="198" fontId="15" fillId="0" borderId="0" xfId="0" applyNumberFormat="1" applyFont="1" applyFill="1" applyAlignment="1" applyProtection="1">
      <alignment horizontal="right" vertical="center" wrapText="1"/>
      <protection/>
    </xf>
    <xf numFmtId="43" fontId="10" fillId="0" borderId="0" xfId="0" applyNumberFormat="1" applyFont="1" applyFill="1" applyAlignment="1" applyProtection="1">
      <alignment vertical="center"/>
      <protection locked="0"/>
    </xf>
    <xf numFmtId="182" fontId="15" fillId="0" borderId="0" xfId="0" applyNumberFormat="1" applyFont="1" applyFill="1" applyAlignment="1" applyProtection="1">
      <alignment horizontal="right" vertical="center" wrapText="1"/>
      <protection locked="0"/>
    </xf>
    <xf numFmtId="0" fontId="29" fillId="0" borderId="0" xfId="0" applyFont="1" applyFill="1" applyAlignment="1" applyProtection="1">
      <alignment vertical="center"/>
      <protection locked="0"/>
    </xf>
    <xf numFmtId="201" fontId="24" fillId="0" borderId="0" xfId="0" applyNumberFormat="1" applyFont="1" applyFill="1" applyAlignment="1" applyProtection="1">
      <alignment horizontal="right" vertical="center" wrapText="1"/>
      <protection/>
    </xf>
    <xf numFmtId="202" fontId="24" fillId="0" borderId="0" xfId="0" applyNumberFormat="1" applyFont="1" applyFill="1" applyAlignment="1" applyProtection="1">
      <alignment horizontal="right" vertical="center" wrapText="1"/>
      <protection/>
    </xf>
    <xf numFmtId="198" fontId="24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Alignment="1" applyProtection="1">
      <alignment horizontal="distributed" vertical="center" wrapText="1" indent="2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201" fontId="12" fillId="0" borderId="0" xfId="0" applyNumberFormat="1" applyFont="1" applyFill="1" applyAlignment="1" applyProtection="1">
      <alignment horizontal="right" vertical="center" wrapText="1"/>
      <protection locked="0"/>
    </xf>
    <xf numFmtId="202" fontId="12" fillId="0" borderId="0" xfId="0" applyNumberFormat="1" applyFont="1" applyFill="1" applyAlignment="1" applyProtection="1">
      <alignment horizontal="right" vertical="center" wrapText="1"/>
      <protection locked="0"/>
    </xf>
    <xf numFmtId="198" fontId="12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right" vertical="center" wrapText="1"/>
      <protection locked="0"/>
    </xf>
    <xf numFmtId="191" fontId="12" fillId="0" borderId="0" xfId="0" applyNumberFormat="1" applyFont="1" applyFill="1" applyAlignment="1" applyProtection="1">
      <alignment horizontal="right" vertical="center" wrapText="1"/>
      <protection locked="0"/>
    </xf>
    <xf numFmtId="200" fontId="15" fillId="0" borderId="0" xfId="0" applyNumberFormat="1" applyFont="1" applyFill="1" applyAlignment="1" applyProtection="1">
      <alignment horizontal="right" vertical="center" wrapText="1"/>
      <protection/>
    </xf>
    <xf numFmtId="177" fontId="10" fillId="0" borderId="0" xfId="0" applyNumberFormat="1" applyFont="1" applyFill="1" applyAlignment="1" applyProtection="1">
      <alignment vertical="center"/>
      <protection locked="0"/>
    </xf>
    <xf numFmtId="200" fontId="24" fillId="0" borderId="0" xfId="0" applyNumberFormat="1" applyFont="1" applyFill="1" applyAlignment="1" applyProtection="1">
      <alignment horizontal="right" vertical="center" wrapText="1"/>
      <protection/>
    </xf>
    <xf numFmtId="200" fontId="12" fillId="0" borderId="0" xfId="0" applyNumberFormat="1" applyFont="1" applyFill="1" applyAlignment="1" applyProtection="1">
      <alignment horizontal="right" vertical="center" wrapText="1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191" fontId="10" fillId="0" borderId="0" xfId="0" applyNumberFormat="1" applyFont="1" applyFill="1" applyAlignment="1" applyProtection="1">
      <alignment vertical="center"/>
      <protection locked="0"/>
    </xf>
    <xf numFmtId="197" fontId="10" fillId="0" borderId="0" xfId="0" applyNumberFormat="1" applyFont="1" applyFill="1" applyAlignment="1" applyProtection="1">
      <alignment vertical="center"/>
      <protection locked="0"/>
    </xf>
    <xf numFmtId="0" fontId="32" fillId="0" borderId="13" xfId="0" applyFont="1" applyFill="1" applyBorder="1" applyAlignment="1" applyProtection="1">
      <alignment vertical="center"/>
      <protection locked="0"/>
    </xf>
    <xf numFmtId="202" fontId="10" fillId="0" borderId="0" xfId="0" applyNumberFormat="1" applyFont="1" applyFill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distributed" vertical="center" wrapText="1" indent="2"/>
      <protection locked="0"/>
    </xf>
    <xf numFmtId="202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98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76" fontId="15" fillId="0" borderId="0" xfId="0" applyNumberFormat="1" applyFont="1" applyFill="1" applyAlignment="1" applyProtection="1">
      <alignment horizontal="right" vertical="center" wrapText="1"/>
      <protection locked="0"/>
    </xf>
    <xf numFmtId="0" fontId="100" fillId="0" borderId="0" xfId="0" applyFont="1" applyFill="1" applyAlignment="1" applyProtection="1">
      <alignment vertical="center"/>
      <protection locked="0"/>
    </xf>
    <xf numFmtId="0" fontId="100" fillId="0" borderId="0" xfId="0" applyFont="1" applyFill="1" applyBorder="1" applyAlignment="1" applyProtection="1">
      <alignment vertical="center"/>
      <protection locked="0"/>
    </xf>
    <xf numFmtId="0" fontId="101" fillId="0" borderId="0" xfId="0" applyFont="1" applyFill="1" applyAlignment="1" applyProtection="1">
      <alignment vertical="center"/>
      <protection locked="0"/>
    </xf>
    <xf numFmtId="0" fontId="101" fillId="0" borderId="0" xfId="0" applyFont="1" applyFill="1" applyBorder="1" applyAlignment="1" applyProtection="1">
      <alignment vertical="center"/>
      <protection locked="0"/>
    </xf>
    <xf numFmtId="0" fontId="102" fillId="0" borderId="0" xfId="0" applyFont="1" applyFill="1" applyAlignment="1" applyProtection="1">
      <alignment horizontal="center" vertical="center"/>
      <protection locked="0"/>
    </xf>
    <xf numFmtId="0" fontId="103" fillId="0" borderId="0" xfId="0" applyFont="1" applyFill="1" applyBorder="1" applyAlignment="1" applyProtection="1">
      <alignment vertical="center"/>
      <protection locked="0"/>
    </xf>
    <xf numFmtId="0" fontId="104" fillId="0" borderId="0" xfId="0" applyFont="1" applyFill="1" applyBorder="1" applyAlignment="1" applyProtection="1">
      <alignment horizontal="left" vertical="center"/>
      <protection locked="0"/>
    </xf>
    <xf numFmtId="0" fontId="104" fillId="0" borderId="0" xfId="0" applyFont="1" applyFill="1" applyAlignment="1" applyProtection="1">
      <alignment horizontal="right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3" fillId="0" borderId="18" xfId="0" applyFont="1" applyFill="1" applyBorder="1" applyAlignment="1" applyProtection="1">
      <alignment vertical="center"/>
      <protection locked="0"/>
    </xf>
    <xf numFmtId="0" fontId="105" fillId="0" borderId="14" xfId="0" applyFont="1" applyFill="1" applyBorder="1" applyAlignment="1" applyProtection="1">
      <alignment horizontal="center" vertical="center" wrapText="1"/>
      <protection locked="0"/>
    </xf>
    <xf numFmtId="0" fontId="105" fillId="0" borderId="14" xfId="0" applyFont="1" applyFill="1" applyBorder="1" applyAlignment="1" applyProtection="1">
      <alignment horizontal="center" vertical="center"/>
      <protection locked="0"/>
    </xf>
    <xf numFmtId="0" fontId="104" fillId="0" borderId="15" xfId="0" applyFont="1" applyFill="1" applyBorder="1" applyAlignment="1" applyProtection="1">
      <alignment horizontal="center" vertical="center" wrapText="1"/>
      <protection locked="0"/>
    </xf>
    <xf numFmtId="0" fontId="100" fillId="0" borderId="13" xfId="0" applyFont="1" applyFill="1" applyBorder="1" applyAlignment="1" applyProtection="1">
      <alignment horizontal="right" vertical="center" wrapText="1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5" fillId="0" borderId="18" xfId="0" applyFont="1" applyFill="1" applyBorder="1" applyAlignment="1" applyProtection="1">
      <alignment horizontal="right" vertical="center" wrapText="1"/>
      <protection locked="0"/>
    </xf>
    <xf numFmtId="0" fontId="105" fillId="0" borderId="14" xfId="0" applyFont="1" applyFill="1" applyBorder="1" applyAlignment="1" applyProtection="1">
      <alignment horizontal="left" vertical="center"/>
      <protection locked="0"/>
    </xf>
    <xf numFmtId="0" fontId="105" fillId="0" borderId="14" xfId="0" applyFont="1" applyFill="1" applyBorder="1" applyAlignment="1" applyProtection="1">
      <alignment vertical="center"/>
      <protection locked="0"/>
    </xf>
    <xf numFmtId="0" fontId="100" fillId="0" borderId="13" xfId="0" applyFont="1" applyFill="1" applyBorder="1" applyAlignment="1" applyProtection="1">
      <alignment horizontal="center" vertical="center" wrapText="1"/>
      <protection locked="0"/>
    </xf>
    <xf numFmtId="0" fontId="103" fillId="0" borderId="13" xfId="0" applyFont="1" applyFill="1" applyBorder="1" applyAlignment="1" applyProtection="1">
      <alignment horizontal="left" vertical="center"/>
      <protection locked="0"/>
    </xf>
    <xf numFmtId="0" fontId="104" fillId="0" borderId="10" xfId="0" applyFont="1" applyFill="1" applyBorder="1" applyAlignment="1" applyProtection="1">
      <alignment horizontal="center" vertical="center" wrapText="1"/>
      <protection locked="0"/>
    </xf>
    <xf numFmtId="0" fontId="105" fillId="0" borderId="19" xfId="0" applyFont="1" applyFill="1" applyBorder="1" applyAlignment="1" applyProtection="1">
      <alignment horizontal="center" vertical="center" wrapText="1"/>
      <protection locked="0"/>
    </xf>
    <xf numFmtId="0" fontId="105" fillId="0" borderId="16" xfId="0" applyFont="1" applyFill="1" applyBorder="1" applyAlignment="1" applyProtection="1">
      <alignment horizontal="center" vertical="center" wrapText="1"/>
      <protection locked="0"/>
    </xf>
    <xf numFmtId="0" fontId="105" fillId="0" borderId="16" xfId="0" applyFont="1" applyFill="1" applyBorder="1" applyAlignment="1" applyProtection="1">
      <alignment horizontal="center" vertical="center"/>
      <protection locked="0"/>
    </xf>
    <xf numFmtId="0" fontId="105" fillId="0" borderId="19" xfId="0" applyFont="1" applyFill="1" applyBorder="1" applyAlignment="1" applyProtection="1">
      <alignment horizontal="center" vertical="center"/>
      <protection locked="0"/>
    </xf>
    <xf numFmtId="0" fontId="104" fillId="0" borderId="12" xfId="0" applyFont="1" applyFill="1" applyBorder="1" applyAlignment="1" applyProtection="1">
      <alignment horizontal="center" vertical="center"/>
      <protection locked="0"/>
    </xf>
    <xf numFmtId="0" fontId="104" fillId="0" borderId="10" xfId="0" applyFont="1" applyFill="1" applyBorder="1" applyAlignment="1" applyProtection="1">
      <alignment horizontal="center" vertical="center"/>
      <protection locked="0"/>
    </xf>
    <xf numFmtId="0" fontId="106" fillId="0" borderId="10" xfId="0" applyFont="1" applyFill="1" applyBorder="1" applyAlignment="1" applyProtection="1">
      <alignment horizontal="center" vertical="center" wrapText="1"/>
      <protection locked="0"/>
    </xf>
    <xf numFmtId="0" fontId="100" fillId="0" borderId="10" xfId="0" applyFont="1" applyFill="1" applyBorder="1" applyAlignment="1" applyProtection="1">
      <alignment horizontal="center" vertical="center" wrapText="1"/>
      <protection locked="0"/>
    </xf>
    <xf numFmtId="0" fontId="106" fillId="0" borderId="12" xfId="0" applyFont="1" applyFill="1" applyBorder="1" applyAlignment="1" applyProtection="1">
      <alignment horizontal="center" vertical="center" wrapText="1"/>
      <protection locked="0"/>
    </xf>
    <xf numFmtId="0" fontId="106" fillId="0" borderId="12" xfId="0" applyFont="1" applyFill="1" applyBorder="1" applyAlignment="1" applyProtection="1">
      <alignment horizontal="center" vertical="center"/>
      <protection locked="0"/>
    </xf>
    <xf numFmtId="0" fontId="106" fillId="0" borderId="10" xfId="0" applyFont="1" applyFill="1" applyBorder="1" applyAlignment="1" applyProtection="1">
      <alignment horizontal="center" vertical="center"/>
      <protection locked="0"/>
    </xf>
    <xf numFmtId="0" fontId="104" fillId="0" borderId="11" xfId="0" applyFont="1" applyFill="1" applyBorder="1" applyAlignment="1" applyProtection="1">
      <alignment horizontal="center" vertical="center" wrapText="1"/>
      <protection locked="0"/>
    </xf>
    <xf numFmtId="0" fontId="106" fillId="0" borderId="11" xfId="0" applyFont="1" applyFill="1" applyBorder="1" applyAlignment="1" applyProtection="1">
      <alignment horizontal="center" vertical="center" wrapText="1"/>
      <protection locked="0"/>
    </xf>
    <xf numFmtId="0" fontId="100" fillId="0" borderId="11" xfId="0" applyFont="1" applyFill="1" applyBorder="1" applyAlignment="1" applyProtection="1">
      <alignment horizontal="center" vertical="center"/>
      <protection locked="0"/>
    </xf>
    <xf numFmtId="0" fontId="100" fillId="0" borderId="11" xfId="0" applyFont="1" applyFill="1" applyBorder="1" applyAlignment="1" applyProtection="1">
      <alignment horizontal="center" vertical="center" wrapText="1"/>
      <protection locked="0"/>
    </xf>
    <xf numFmtId="0" fontId="106" fillId="0" borderId="17" xfId="0" applyFont="1" applyFill="1" applyBorder="1" applyAlignment="1" applyProtection="1">
      <alignment horizontal="center" vertical="center" wrapText="1"/>
      <protection locked="0"/>
    </xf>
    <xf numFmtId="0" fontId="106" fillId="0" borderId="17" xfId="0" applyFont="1" applyFill="1" applyBorder="1" applyAlignment="1" applyProtection="1">
      <alignment horizontal="center" vertical="center"/>
      <protection locked="0"/>
    </xf>
    <xf numFmtId="0" fontId="106" fillId="0" borderId="11" xfId="0" applyFont="1" applyFill="1" applyBorder="1" applyAlignment="1" applyProtection="1">
      <alignment horizontal="center" vertical="center"/>
      <protection locked="0"/>
    </xf>
    <xf numFmtId="201" fontId="107" fillId="0" borderId="0" xfId="0" applyNumberFormat="1" applyFont="1" applyFill="1" applyAlignment="1" applyProtection="1">
      <alignment vertical="center"/>
      <protection locked="0"/>
    </xf>
    <xf numFmtId="202" fontId="107" fillId="0" borderId="0" xfId="0" applyNumberFormat="1" applyFont="1" applyFill="1" applyAlignment="1" applyProtection="1">
      <alignment vertical="center"/>
      <protection locked="0"/>
    </xf>
    <xf numFmtId="198" fontId="107" fillId="0" borderId="0" xfId="0" applyNumberFormat="1" applyFont="1" applyFill="1" applyAlignment="1" applyProtection="1">
      <alignment vertical="center"/>
      <protection locked="0"/>
    </xf>
    <xf numFmtId="0" fontId="107" fillId="0" borderId="0" xfId="0" applyFont="1" applyFill="1" applyAlignment="1" applyProtection="1">
      <alignment vertical="center"/>
      <protection locked="0"/>
    </xf>
    <xf numFmtId="199" fontId="107" fillId="0" borderId="0" xfId="0" applyNumberFormat="1" applyFont="1" applyFill="1" applyAlignment="1" applyProtection="1">
      <alignment vertical="center"/>
      <protection locked="0"/>
    </xf>
    <xf numFmtId="201" fontId="108" fillId="0" borderId="0" xfId="0" applyNumberFormat="1" applyFont="1" applyFill="1" applyAlignment="1" applyProtection="1">
      <alignment horizontal="right" vertical="center" wrapText="1"/>
      <protection locked="0"/>
    </xf>
    <xf numFmtId="202" fontId="108" fillId="0" borderId="0" xfId="0" applyNumberFormat="1" applyFont="1" applyFill="1" applyAlignment="1" applyProtection="1">
      <alignment horizontal="right" vertical="center" wrapText="1"/>
      <protection locked="0"/>
    </xf>
    <xf numFmtId="198" fontId="108" fillId="0" borderId="0" xfId="0" applyNumberFormat="1" applyFont="1" applyFill="1" applyAlignment="1" applyProtection="1">
      <alignment horizontal="right" vertical="center" wrapText="1"/>
      <protection locked="0"/>
    </xf>
    <xf numFmtId="177" fontId="103" fillId="0" borderId="0" xfId="0" applyNumberFormat="1" applyFont="1" applyFill="1" applyAlignment="1" applyProtection="1">
      <alignment vertical="center"/>
      <protection locked="0"/>
    </xf>
    <xf numFmtId="0" fontId="109" fillId="0" borderId="12" xfId="0" applyFont="1" applyFill="1" applyBorder="1" applyAlignment="1" applyProtection="1" quotePrefix="1">
      <alignment horizontal="distributed" vertical="center"/>
      <protection locked="0"/>
    </xf>
    <xf numFmtId="198" fontId="108" fillId="0" borderId="0" xfId="0" applyNumberFormat="1" applyFont="1" applyFill="1" applyAlignment="1" applyProtection="1">
      <alignment horizontal="right" vertical="center" wrapText="1"/>
      <protection/>
    </xf>
    <xf numFmtId="200" fontId="108" fillId="0" borderId="0" xfId="0" applyNumberFormat="1" applyFont="1" applyFill="1" applyAlignment="1" applyProtection="1">
      <alignment horizontal="right" vertical="center" wrapText="1"/>
      <protection/>
    </xf>
    <xf numFmtId="201" fontId="108" fillId="0" borderId="0" xfId="0" applyNumberFormat="1" applyFont="1" applyFill="1" applyAlignment="1" applyProtection="1">
      <alignment horizontal="right" vertical="center" wrapText="1"/>
      <protection/>
    </xf>
    <xf numFmtId="202" fontId="108" fillId="0" borderId="0" xfId="0" applyNumberFormat="1" applyFont="1" applyFill="1" applyAlignment="1" applyProtection="1">
      <alignment horizontal="right" vertical="center" wrapText="1"/>
      <protection/>
    </xf>
    <xf numFmtId="190" fontId="108" fillId="0" borderId="0" xfId="0" applyNumberFormat="1" applyFont="1" applyFill="1" applyAlignment="1" applyProtection="1">
      <alignment horizontal="right" vertical="center" wrapText="1"/>
      <protection locked="0"/>
    </xf>
    <xf numFmtId="178" fontId="108" fillId="0" borderId="0" xfId="0" applyNumberFormat="1" applyFont="1" applyFill="1" applyAlignment="1" applyProtection="1">
      <alignment horizontal="right" vertical="center" wrapText="1"/>
      <protection locked="0"/>
    </xf>
    <xf numFmtId="195" fontId="108" fillId="0" borderId="0" xfId="0" applyNumberFormat="1" applyFont="1" applyFill="1" applyAlignment="1" applyProtection="1">
      <alignment horizontal="right" vertical="center" wrapText="1"/>
      <protection locked="0"/>
    </xf>
    <xf numFmtId="182" fontId="108" fillId="0" borderId="0" xfId="0" applyNumberFormat="1" applyFont="1" applyFill="1" applyAlignment="1" applyProtection="1">
      <alignment horizontal="right" vertical="center" wrapText="1"/>
      <protection locked="0"/>
    </xf>
    <xf numFmtId="181" fontId="108" fillId="0" borderId="0" xfId="0" applyNumberFormat="1" applyFont="1" applyFill="1" applyAlignment="1" applyProtection="1">
      <alignment horizontal="right" vertical="center" wrapText="1"/>
      <protection locked="0"/>
    </xf>
    <xf numFmtId="190" fontId="104" fillId="0" borderId="0" xfId="0" applyNumberFormat="1" applyFont="1" applyFill="1" applyAlignment="1" applyProtection="1">
      <alignment horizontal="right" vertical="center" wrapText="1"/>
      <protection locked="0"/>
    </xf>
    <xf numFmtId="178" fontId="104" fillId="0" borderId="0" xfId="0" applyNumberFormat="1" applyFont="1" applyFill="1" applyAlignment="1" applyProtection="1">
      <alignment horizontal="right" vertical="center" wrapText="1"/>
      <protection locked="0"/>
    </xf>
    <xf numFmtId="195" fontId="104" fillId="0" borderId="0" xfId="0" applyNumberFormat="1" applyFont="1" applyFill="1" applyAlignment="1" applyProtection="1">
      <alignment horizontal="right" vertical="center" wrapText="1"/>
      <protection locked="0"/>
    </xf>
    <xf numFmtId="176" fontId="104" fillId="0" borderId="0" xfId="0" applyNumberFormat="1" applyFont="1" applyFill="1" applyAlignment="1" applyProtection="1">
      <alignment horizontal="right" vertical="center" wrapText="1"/>
      <protection locked="0"/>
    </xf>
    <xf numFmtId="0" fontId="110" fillId="0" borderId="0" xfId="0" applyFont="1" applyFill="1" applyAlignment="1" applyProtection="1">
      <alignment vertical="center"/>
      <protection locked="0"/>
    </xf>
    <xf numFmtId="198" fontId="111" fillId="0" borderId="0" xfId="0" applyNumberFormat="1" applyFont="1" applyFill="1" applyAlignment="1" applyProtection="1">
      <alignment horizontal="right" vertical="center" wrapText="1"/>
      <protection/>
    </xf>
    <xf numFmtId="200" fontId="111" fillId="0" borderId="0" xfId="0" applyNumberFormat="1" applyFont="1" applyFill="1" applyAlignment="1" applyProtection="1">
      <alignment horizontal="right" vertical="center" wrapText="1"/>
      <protection/>
    </xf>
    <xf numFmtId="201" fontId="111" fillId="0" borderId="0" xfId="0" applyNumberFormat="1" applyFont="1" applyFill="1" applyAlignment="1" applyProtection="1">
      <alignment horizontal="right" vertical="center" wrapText="1"/>
      <protection/>
    </xf>
    <xf numFmtId="202" fontId="111" fillId="0" borderId="0" xfId="0" applyNumberFormat="1" applyFont="1" applyFill="1" applyAlignment="1" applyProtection="1">
      <alignment horizontal="right" vertical="center" wrapText="1"/>
      <protection/>
    </xf>
    <xf numFmtId="0" fontId="105" fillId="0" borderId="0" xfId="0" applyFont="1" applyFill="1" applyAlignment="1" applyProtection="1">
      <alignment vertical="center"/>
      <protection locked="0"/>
    </xf>
    <xf numFmtId="0" fontId="105" fillId="0" borderId="0" xfId="0" applyFont="1" applyFill="1" applyAlignment="1" applyProtection="1">
      <alignment horizontal="distributed" vertical="center" wrapText="1" indent="2"/>
      <protection locked="0"/>
    </xf>
    <xf numFmtId="0" fontId="104" fillId="0" borderId="12" xfId="0" applyFont="1" applyFill="1" applyBorder="1" applyAlignment="1" applyProtection="1">
      <alignment horizontal="left" vertical="center" wrapText="1"/>
      <protection locked="0"/>
    </xf>
    <xf numFmtId="198" fontId="104" fillId="0" borderId="0" xfId="0" applyNumberFormat="1" applyFont="1" applyFill="1" applyAlignment="1" applyProtection="1">
      <alignment horizontal="right" vertical="center" wrapText="1"/>
      <protection/>
    </xf>
    <xf numFmtId="200" fontId="104" fillId="0" borderId="0" xfId="0" applyNumberFormat="1" applyFont="1" applyFill="1" applyAlignment="1" applyProtection="1">
      <alignment horizontal="right" vertical="center" wrapText="1"/>
      <protection/>
    </xf>
    <xf numFmtId="201" fontId="104" fillId="0" borderId="0" xfId="0" applyNumberFormat="1" applyFont="1" applyFill="1" applyAlignment="1" applyProtection="1">
      <alignment horizontal="right" vertical="center" wrapText="1"/>
      <protection/>
    </xf>
    <xf numFmtId="202" fontId="104" fillId="0" borderId="0" xfId="0" applyNumberFormat="1" applyFont="1" applyFill="1" applyAlignment="1" applyProtection="1">
      <alignment horizontal="right" vertical="center" wrapText="1"/>
      <protection/>
    </xf>
    <xf numFmtId="190" fontId="111" fillId="0" borderId="0" xfId="0" applyNumberFormat="1" applyFont="1" applyFill="1" applyAlignment="1" applyProtection="1">
      <alignment horizontal="right" vertical="center" wrapText="1"/>
      <protection locked="0"/>
    </xf>
    <xf numFmtId="178" fontId="111" fillId="0" borderId="0" xfId="0" applyNumberFormat="1" applyFont="1" applyFill="1" applyAlignment="1" applyProtection="1">
      <alignment horizontal="right" vertical="center" wrapText="1"/>
      <protection locked="0"/>
    </xf>
    <xf numFmtId="195" fontId="111" fillId="0" borderId="0" xfId="0" applyNumberFormat="1" applyFont="1" applyFill="1" applyAlignment="1" applyProtection="1">
      <alignment horizontal="right" vertical="center" wrapText="1"/>
      <protection locked="0"/>
    </xf>
    <xf numFmtId="184" fontId="104" fillId="0" borderId="0" xfId="0" applyNumberFormat="1" applyFont="1" applyFill="1" applyAlignment="1" applyProtection="1">
      <alignment horizontal="right" vertical="center" wrapText="1"/>
      <protection locked="0"/>
    </xf>
    <xf numFmtId="187" fontId="104" fillId="0" borderId="0" xfId="0" applyNumberFormat="1" applyFont="1" applyFill="1" applyAlignment="1" applyProtection="1">
      <alignment horizontal="right" vertical="center" wrapText="1"/>
      <protection locked="0"/>
    </xf>
    <xf numFmtId="0" fontId="105" fillId="0" borderId="0" xfId="0" applyFont="1" applyFill="1" applyBorder="1" applyAlignment="1" applyProtection="1">
      <alignment vertical="center"/>
      <protection locked="0"/>
    </xf>
    <xf numFmtId="0" fontId="103" fillId="0" borderId="0" xfId="0" applyFont="1" applyFill="1" applyAlignment="1" applyProtection="1">
      <alignment horizontal="left" vertical="center"/>
      <protection locked="0"/>
    </xf>
    <xf numFmtId="0" fontId="103" fillId="0" borderId="14" xfId="0" applyFont="1" applyFill="1" applyBorder="1" applyAlignment="1" applyProtection="1">
      <alignment/>
      <protection locked="0"/>
    </xf>
    <xf numFmtId="0" fontId="103" fillId="0" borderId="0" xfId="0" applyFont="1" applyFill="1" applyBorder="1" applyAlignment="1" applyProtection="1">
      <alignment/>
      <protection locked="0"/>
    </xf>
    <xf numFmtId="0" fontId="104" fillId="0" borderId="13" xfId="0" applyFont="1" applyFill="1" applyBorder="1" applyAlignment="1" applyProtection="1">
      <alignment vertical="center" wrapText="1"/>
      <protection locked="0"/>
    </xf>
    <xf numFmtId="0" fontId="112" fillId="0" borderId="14" xfId="0" applyFont="1" applyFill="1" applyBorder="1" applyAlignment="1" applyProtection="1">
      <alignment horizontal="left" vertical="center"/>
      <protection locked="0"/>
    </xf>
    <xf numFmtId="0" fontId="112" fillId="0" borderId="14" xfId="0" applyFont="1" applyFill="1" applyBorder="1" applyAlignment="1" applyProtection="1">
      <alignment vertical="center"/>
      <protection locked="0"/>
    </xf>
    <xf numFmtId="0" fontId="113" fillId="0" borderId="0" xfId="0" applyFont="1" applyFill="1" applyAlignment="1" applyProtection="1">
      <alignment vertical="center"/>
      <protection locked="0"/>
    </xf>
    <xf numFmtId="0" fontId="100" fillId="0" borderId="12" xfId="0" applyFont="1" applyFill="1" applyBorder="1" applyAlignment="1" applyProtection="1">
      <alignment horizontal="center" vertical="center" wrapText="1"/>
      <protection locked="0"/>
    </xf>
    <xf numFmtId="0" fontId="100" fillId="0" borderId="12" xfId="0" applyFont="1" applyFill="1" applyBorder="1" applyAlignment="1" applyProtection="1">
      <alignment horizontal="center" vertical="center"/>
      <protection locked="0"/>
    </xf>
    <xf numFmtId="0" fontId="100" fillId="0" borderId="10" xfId="0" applyFont="1" applyFill="1" applyBorder="1" applyAlignment="1" applyProtection="1">
      <alignment horizontal="center" vertical="center"/>
      <protection locked="0"/>
    </xf>
    <xf numFmtId="0" fontId="100" fillId="0" borderId="17" xfId="0" applyFont="1" applyFill="1" applyBorder="1" applyAlignment="1" applyProtection="1">
      <alignment horizontal="center" vertical="center" wrapText="1"/>
      <protection locked="0"/>
    </xf>
    <xf numFmtId="0" fontId="100" fillId="0" borderId="17" xfId="0" applyFont="1" applyFill="1" applyBorder="1" applyAlignment="1" applyProtection="1">
      <alignment horizontal="center" vertical="center"/>
      <protection locked="0"/>
    </xf>
    <xf numFmtId="0" fontId="108" fillId="0" borderId="0" xfId="0" applyFont="1" applyFill="1" applyAlignment="1" applyProtection="1">
      <alignment horizontal="right" vertical="center" wrapText="1"/>
      <protection locked="0"/>
    </xf>
    <xf numFmtId="191" fontId="108" fillId="0" borderId="0" xfId="0" applyNumberFormat="1" applyFont="1" applyFill="1" applyAlignment="1" applyProtection="1">
      <alignment horizontal="right" vertical="center" wrapText="1"/>
      <protection locked="0"/>
    </xf>
    <xf numFmtId="179" fontId="108" fillId="0" borderId="0" xfId="0" applyNumberFormat="1" applyFont="1" applyFill="1" applyAlignment="1" applyProtection="1">
      <alignment horizontal="right" vertical="center" wrapText="1"/>
      <protection locked="0"/>
    </xf>
    <xf numFmtId="2" fontId="108" fillId="0" borderId="0" xfId="0" applyNumberFormat="1" applyFont="1" applyFill="1" applyAlignment="1" applyProtection="1">
      <alignment horizontal="right" vertical="center" wrapText="1"/>
      <protection locked="0"/>
    </xf>
    <xf numFmtId="192" fontId="108" fillId="0" borderId="0" xfId="0" applyNumberFormat="1" applyFont="1" applyFill="1" applyAlignment="1" applyProtection="1">
      <alignment horizontal="right" vertical="center" wrapText="1"/>
      <protection locked="0"/>
    </xf>
    <xf numFmtId="200" fontId="108" fillId="0" borderId="0" xfId="0" applyNumberFormat="1" applyFont="1" applyFill="1" applyAlignment="1" applyProtection="1">
      <alignment horizontal="right" vertical="center" wrapText="1"/>
      <protection locked="0"/>
    </xf>
    <xf numFmtId="198" fontId="104" fillId="0" borderId="0" xfId="0" applyNumberFormat="1" applyFont="1" applyFill="1" applyAlignment="1" applyProtection="1">
      <alignment horizontal="right" vertical="center" wrapText="1"/>
      <protection locked="0"/>
    </xf>
    <xf numFmtId="200" fontId="104" fillId="0" borderId="0" xfId="0" applyNumberFormat="1" applyFont="1" applyFill="1" applyAlignment="1" applyProtection="1">
      <alignment horizontal="right" vertical="center" wrapText="1"/>
      <protection locked="0"/>
    </xf>
    <xf numFmtId="201" fontId="104" fillId="0" borderId="0" xfId="0" applyNumberFormat="1" applyFont="1" applyFill="1" applyAlignment="1" applyProtection="1">
      <alignment horizontal="right" vertical="center" wrapText="1"/>
      <protection locked="0"/>
    </xf>
    <xf numFmtId="202" fontId="104" fillId="0" borderId="0" xfId="0" applyNumberFormat="1" applyFont="1" applyFill="1" applyAlignment="1" applyProtection="1">
      <alignment horizontal="right" vertical="center" wrapText="1"/>
      <protection locked="0"/>
    </xf>
    <xf numFmtId="202" fontId="103" fillId="0" borderId="13" xfId="0" applyNumberFormat="1" applyFont="1" applyFill="1" applyBorder="1" applyAlignment="1" applyProtection="1">
      <alignment vertical="center"/>
      <protection locked="0"/>
    </xf>
    <xf numFmtId="202" fontId="103" fillId="0" borderId="0" xfId="0" applyNumberFormat="1" applyFont="1" applyFill="1" applyAlignment="1" applyProtection="1">
      <alignment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3" xfId="0" applyFont="1" applyFill="1" applyBorder="1" applyAlignment="1" applyProtection="1">
      <alignment horizontal="left" vertical="center" wrapText="1"/>
      <protection locked="0"/>
    </xf>
    <xf numFmtId="0" fontId="100" fillId="0" borderId="13" xfId="0" applyFont="1" applyFill="1" applyBorder="1" applyAlignment="1" applyProtection="1">
      <alignment horizontal="right" vertical="center"/>
      <protection locked="0"/>
    </xf>
    <xf numFmtId="0" fontId="104" fillId="0" borderId="0" xfId="0" applyFont="1" applyFill="1" applyAlignment="1" applyProtection="1">
      <alignment horizontal="right" vertical="center" wrapText="1"/>
      <protection locked="0"/>
    </xf>
    <xf numFmtId="191" fontId="104" fillId="0" borderId="0" xfId="0" applyNumberFormat="1" applyFont="1" applyFill="1" applyAlignment="1" applyProtection="1">
      <alignment horizontal="right" vertical="center" wrapText="1"/>
      <protection locked="0"/>
    </xf>
    <xf numFmtId="194" fontId="108" fillId="0" borderId="0" xfId="0" applyNumberFormat="1" applyFont="1" applyFill="1" applyAlignment="1" applyProtection="1">
      <alignment horizontal="right" vertical="center" wrapText="1"/>
      <protection locked="0"/>
    </xf>
    <xf numFmtId="0" fontId="103" fillId="0" borderId="13" xfId="0" applyFont="1" applyFill="1" applyBorder="1" applyAlignment="1" applyProtection="1">
      <alignment horizontal="distributed" vertical="center" indent="2"/>
      <protection locked="0"/>
    </xf>
    <xf numFmtId="213" fontId="108" fillId="0" borderId="0" xfId="0" applyNumberFormat="1" applyFont="1" applyFill="1" applyAlignment="1" applyProtection="1">
      <alignment horizontal="right" vertical="center" wrapText="1"/>
      <protection/>
    </xf>
    <xf numFmtId="213" fontId="111" fillId="0" borderId="0" xfId="0" applyNumberFormat="1" applyFont="1" applyFill="1" applyAlignment="1" applyProtection="1">
      <alignment horizontal="right" vertical="center" wrapText="1"/>
      <protection/>
    </xf>
    <xf numFmtId="213" fontId="104" fillId="0" borderId="0" xfId="0" applyNumberFormat="1" applyFont="1" applyFill="1" applyAlignment="1" applyProtection="1">
      <alignment horizontal="right" vertical="center" wrapText="1"/>
      <protection/>
    </xf>
    <xf numFmtId="215" fontId="15" fillId="0" borderId="0" xfId="0" applyNumberFormat="1" applyFont="1" applyFill="1" applyAlignment="1" applyProtection="1">
      <alignment horizontal="right" vertical="center" wrapText="1"/>
      <protection/>
    </xf>
    <xf numFmtId="215" fontId="15" fillId="0" borderId="0" xfId="0" applyNumberFormat="1" applyFont="1" applyFill="1" applyAlignment="1" applyProtection="1">
      <alignment horizontal="right" vertical="center" wrapText="1"/>
      <protection locked="0"/>
    </xf>
    <xf numFmtId="215" fontId="12" fillId="0" borderId="0" xfId="0" applyNumberFormat="1" applyFont="1" applyFill="1" applyAlignment="1" applyProtection="1">
      <alignment horizontal="right" vertical="center" wrapText="1"/>
      <protection locked="0"/>
    </xf>
    <xf numFmtId="216" fontId="15" fillId="0" borderId="0" xfId="0" applyNumberFormat="1" applyFont="1" applyFill="1" applyAlignment="1" applyProtection="1">
      <alignment horizontal="right" vertical="center" wrapText="1"/>
      <protection/>
    </xf>
    <xf numFmtId="216" fontId="15" fillId="0" borderId="0" xfId="0" applyNumberFormat="1" applyFont="1" applyFill="1" applyAlignment="1" applyProtection="1">
      <alignment horizontal="right" vertical="center" wrapText="1"/>
      <protection locked="0"/>
    </xf>
    <xf numFmtId="216" fontId="12" fillId="0" borderId="0" xfId="0" applyNumberFormat="1" applyFont="1" applyFill="1" applyAlignment="1" applyProtection="1">
      <alignment horizontal="right" vertical="center" wrapText="1"/>
      <protection locked="0"/>
    </xf>
    <xf numFmtId="217" fontId="15" fillId="0" borderId="0" xfId="0" applyNumberFormat="1" applyFont="1" applyFill="1" applyAlignment="1" applyProtection="1">
      <alignment horizontal="right" vertical="center" wrapText="1"/>
      <protection/>
    </xf>
    <xf numFmtId="217" fontId="15" fillId="0" borderId="0" xfId="0" applyNumberFormat="1" applyFont="1" applyFill="1" applyAlignment="1" applyProtection="1">
      <alignment horizontal="right" vertical="center" wrapText="1"/>
      <protection locked="0"/>
    </xf>
    <xf numFmtId="217" fontId="12" fillId="0" borderId="0" xfId="0" applyNumberFormat="1" applyFont="1" applyFill="1" applyAlignment="1" applyProtection="1">
      <alignment horizontal="right" vertical="center" wrapText="1"/>
      <protection locked="0"/>
    </xf>
    <xf numFmtId="177" fontId="104" fillId="0" borderId="0" xfId="0" applyNumberFormat="1" applyFont="1" applyFill="1" applyAlignment="1" applyProtection="1">
      <alignment horizontal="right" vertical="center" wrapText="1"/>
      <protection locked="0"/>
    </xf>
    <xf numFmtId="0" fontId="104" fillId="0" borderId="0" xfId="0" applyFont="1" applyFill="1" applyAlignment="1" applyProtection="1">
      <alignment vertical="center"/>
      <protection locked="0"/>
    </xf>
    <xf numFmtId="177" fontId="108" fillId="0" borderId="0" xfId="0" applyNumberFormat="1" applyFont="1" applyFill="1" applyAlignment="1" applyProtection="1">
      <alignment horizontal="right" vertical="center" wrapText="1"/>
      <protection locked="0"/>
    </xf>
    <xf numFmtId="0" fontId="104" fillId="0" borderId="12" xfId="0" applyFont="1" applyFill="1" applyBorder="1" applyAlignment="1" applyProtection="1">
      <alignment horizontal="center" vertical="center" wrapText="1"/>
      <protection locked="0"/>
    </xf>
    <xf numFmtId="0" fontId="104" fillId="0" borderId="13" xfId="0" applyFont="1" applyFill="1" applyBorder="1" applyAlignment="1" applyProtection="1">
      <alignment horizontal="center" vertical="center" wrapText="1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4" fillId="0" borderId="0" xfId="0" applyFont="1" applyFill="1" applyAlignment="1" applyProtection="1">
      <alignment horizontal="left" vertical="center"/>
      <protection locked="0"/>
    </xf>
    <xf numFmtId="0" fontId="103" fillId="0" borderId="17" xfId="0" applyFont="1" applyFill="1" applyBorder="1" applyAlignment="1" applyProtection="1">
      <alignment vertical="center"/>
      <protection locked="0"/>
    </xf>
    <xf numFmtId="0" fontId="103" fillId="0" borderId="16" xfId="0" applyFont="1" applyFill="1" applyBorder="1" applyAlignment="1" applyProtection="1">
      <alignment vertical="center"/>
      <protection locked="0"/>
    </xf>
    <xf numFmtId="0" fontId="100" fillId="0" borderId="0" xfId="0" applyFont="1" applyFill="1" applyAlignment="1" applyProtection="1">
      <alignment horizontal="right" vertical="center"/>
      <protection locked="0"/>
    </xf>
    <xf numFmtId="0" fontId="103" fillId="0" borderId="0" xfId="0" applyFont="1" applyFill="1" applyAlignment="1" applyProtection="1">
      <alignment vertical="center"/>
      <protection locked="0"/>
    </xf>
    <xf numFmtId="0" fontId="112" fillId="0" borderId="14" xfId="0" applyFont="1" applyFill="1" applyBorder="1" applyAlignment="1" applyProtection="1">
      <alignment horizontal="center" vertical="center" wrapText="1"/>
      <protection locked="0"/>
    </xf>
    <xf numFmtId="0" fontId="103" fillId="0" borderId="14" xfId="0" applyFont="1" applyFill="1" applyBorder="1" applyAlignment="1" applyProtection="1">
      <alignment vertical="center"/>
      <protection locked="0"/>
    </xf>
    <xf numFmtId="0" fontId="103" fillId="0" borderId="13" xfId="0" applyFont="1" applyFill="1" applyBorder="1" applyAlignment="1" applyProtection="1">
      <alignment vertical="center"/>
      <protection locked="0"/>
    </xf>
    <xf numFmtId="215" fontId="24" fillId="0" borderId="0" xfId="0" applyNumberFormat="1" applyFont="1" applyFill="1" applyAlignment="1" applyProtection="1">
      <alignment horizontal="right" vertical="center" wrapText="1"/>
      <protection/>
    </xf>
    <xf numFmtId="216" fontId="24" fillId="0" borderId="0" xfId="0" applyNumberFormat="1" applyFont="1" applyFill="1" applyAlignment="1" applyProtection="1">
      <alignment horizontal="right" vertical="center" wrapText="1"/>
      <protection/>
    </xf>
    <xf numFmtId="217" fontId="24" fillId="0" borderId="0" xfId="0" applyNumberFormat="1" applyFont="1" applyFill="1" applyAlignment="1" applyProtection="1">
      <alignment horizontal="right" vertical="center" wrapText="1"/>
      <protection/>
    </xf>
    <xf numFmtId="0" fontId="100" fillId="0" borderId="0" xfId="0" applyFont="1" applyFill="1" applyAlignment="1" applyProtection="1">
      <alignment horizontal="right" vertical="center"/>
      <protection locked="0"/>
    </xf>
    <xf numFmtId="0" fontId="104" fillId="0" borderId="0" xfId="0" applyFont="1" applyFill="1" applyAlignment="1" applyProtection="1">
      <alignment vertical="center"/>
      <protection locked="0"/>
    </xf>
    <xf numFmtId="0" fontId="114" fillId="0" borderId="0" xfId="0" applyFont="1" applyFill="1" applyAlignment="1" applyProtection="1">
      <alignment horizontal="center" vertical="center"/>
      <protection locked="0"/>
    </xf>
    <xf numFmtId="0" fontId="103" fillId="0" borderId="12" xfId="0" applyFont="1" applyFill="1" applyBorder="1" applyAlignment="1" applyProtection="1">
      <alignment vertical="center"/>
      <protection locked="0"/>
    </xf>
    <xf numFmtId="0" fontId="103" fillId="0" borderId="15" xfId="0" applyFont="1" applyFill="1" applyBorder="1" applyAlignment="1" applyProtection="1">
      <alignment vertical="center"/>
      <protection locked="0"/>
    </xf>
    <xf numFmtId="0" fontId="103" fillId="0" borderId="17" xfId="0" applyFont="1" applyFill="1" applyBorder="1" applyAlignment="1" applyProtection="1">
      <alignment vertical="center"/>
      <protection locked="0"/>
    </xf>
    <xf numFmtId="0" fontId="103" fillId="0" borderId="16" xfId="0" applyFont="1" applyFill="1" applyBorder="1" applyAlignment="1" applyProtection="1">
      <alignment vertical="center"/>
      <protection locked="0"/>
    </xf>
    <xf numFmtId="0" fontId="104" fillId="0" borderId="12" xfId="0" applyFont="1" applyFill="1" applyBorder="1" applyAlignment="1" applyProtection="1">
      <alignment horizontal="center" vertical="center" wrapText="1"/>
      <protection locked="0"/>
    </xf>
    <xf numFmtId="0" fontId="100" fillId="0" borderId="0" xfId="0" applyFont="1" applyFill="1" applyAlignment="1" applyProtection="1">
      <alignment horizontal="left" vertical="center"/>
      <protection locked="0"/>
    </xf>
    <xf numFmtId="0" fontId="115" fillId="0" borderId="0" xfId="0" applyFont="1" applyFill="1" applyAlignment="1" applyProtection="1">
      <alignment horizontal="center" vertical="center"/>
      <protection locked="0"/>
    </xf>
    <xf numFmtId="0" fontId="104" fillId="0" borderId="0" xfId="0" applyFont="1" applyFill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4" fillId="0" borderId="13" xfId="0" applyFont="1" applyFill="1" applyBorder="1" applyAlignment="1" applyProtection="1">
      <alignment horizontal="center" vertical="center" wrapText="1"/>
      <protection locked="0"/>
    </xf>
    <xf numFmtId="177" fontId="108" fillId="0" borderId="0" xfId="0" applyNumberFormat="1" applyFont="1" applyFill="1" applyAlignment="1" applyProtection="1">
      <alignment horizontal="right" vertical="center" wrapText="1"/>
      <protection locked="0"/>
    </xf>
    <xf numFmtId="177" fontId="104" fillId="0" borderId="0" xfId="0" applyNumberFormat="1" applyFont="1" applyFill="1" applyAlignment="1" applyProtection="1">
      <alignment horizontal="right" vertical="center" wrapText="1"/>
      <protection locked="0"/>
    </xf>
    <xf numFmtId="177" fontId="111" fillId="0" borderId="0" xfId="0" applyNumberFormat="1" applyFont="1" applyFill="1" applyAlignment="1" applyProtection="1">
      <alignment horizontal="right" vertical="center" wrapText="1"/>
      <protection locked="0"/>
    </xf>
    <xf numFmtId="0" fontId="103" fillId="0" borderId="13" xfId="0" applyFont="1" applyFill="1" applyBorder="1" applyAlignment="1" applyProtection="1">
      <alignment vertical="center"/>
      <protection locked="0"/>
    </xf>
    <xf numFmtId="0" fontId="103" fillId="0" borderId="14" xfId="0" applyFont="1" applyFill="1" applyBorder="1" applyAlignment="1" applyProtection="1">
      <alignment vertical="center"/>
      <protection locked="0"/>
    </xf>
    <xf numFmtId="0" fontId="103" fillId="0" borderId="0" xfId="0" applyFont="1" applyFill="1" applyAlignment="1" applyProtection="1">
      <alignment vertical="center"/>
      <protection locked="0"/>
    </xf>
    <xf numFmtId="199" fontId="108" fillId="0" borderId="0" xfId="0" applyNumberFormat="1" applyFont="1" applyFill="1" applyAlignment="1" applyProtection="1">
      <alignment horizontal="right" vertical="center" wrapText="1"/>
      <protection locked="0"/>
    </xf>
    <xf numFmtId="177" fontId="104" fillId="0" borderId="0" xfId="0" applyNumberFormat="1" applyFont="1" applyFill="1" applyAlignment="1" applyProtection="1">
      <alignment horizontal="right" vertical="center" wrapText="1"/>
      <protection locked="0"/>
    </xf>
    <xf numFmtId="0" fontId="104" fillId="0" borderId="0" xfId="0" applyFont="1" applyFill="1" applyAlignment="1" applyProtection="1">
      <alignment vertical="center"/>
      <protection locked="0"/>
    </xf>
    <xf numFmtId="185" fontId="104" fillId="0" borderId="0" xfId="0" applyNumberFormat="1" applyFont="1" applyFill="1" applyAlignment="1" applyProtection="1">
      <alignment horizontal="right" vertical="center" wrapText="1"/>
      <protection locked="0"/>
    </xf>
    <xf numFmtId="188" fontId="104" fillId="0" borderId="0" xfId="0" applyNumberFormat="1" applyFont="1" applyFill="1" applyAlignment="1" applyProtection="1">
      <alignment horizontal="right" vertical="center" wrapText="1"/>
      <protection locked="0"/>
    </xf>
    <xf numFmtId="188" fontId="104" fillId="0" borderId="0" xfId="0" applyNumberFormat="1" applyFont="1" applyFill="1" applyAlignment="1" applyProtection="1">
      <alignment vertical="center"/>
      <protection locked="0"/>
    </xf>
    <xf numFmtId="214" fontId="104" fillId="0" borderId="0" xfId="0" applyNumberFormat="1" applyFont="1" applyFill="1" applyAlignment="1" applyProtection="1">
      <alignment horizontal="right" vertical="center" wrapText="1"/>
      <protection/>
    </xf>
    <xf numFmtId="214" fontId="104" fillId="0" borderId="0" xfId="0" applyNumberFormat="1" applyFont="1" applyFill="1" applyAlignment="1" applyProtection="1">
      <alignment vertical="center"/>
      <protection/>
    </xf>
    <xf numFmtId="199" fontId="104" fillId="0" borderId="0" xfId="0" applyNumberFormat="1" applyFont="1" applyFill="1" applyAlignment="1" applyProtection="1">
      <alignment horizontal="right" vertical="center" wrapText="1"/>
      <protection/>
    </xf>
    <xf numFmtId="199" fontId="104" fillId="0" borderId="0" xfId="0" applyNumberFormat="1" applyFont="1" applyFill="1" applyAlignment="1" applyProtection="1">
      <alignment vertical="center"/>
      <protection/>
    </xf>
    <xf numFmtId="177" fontId="111" fillId="0" borderId="0" xfId="0" applyNumberFormat="1" applyFont="1" applyFill="1" applyAlignment="1" applyProtection="1">
      <alignment horizontal="right" vertical="center" wrapText="1"/>
      <protection locked="0"/>
    </xf>
    <xf numFmtId="0" fontId="111" fillId="0" borderId="0" xfId="0" applyFont="1" applyFill="1" applyAlignment="1" applyProtection="1">
      <alignment vertical="center"/>
      <protection locked="0"/>
    </xf>
    <xf numFmtId="177" fontId="108" fillId="0" borderId="0" xfId="0" applyNumberFormat="1" applyFont="1" applyFill="1" applyAlignment="1" applyProtection="1">
      <alignment horizontal="right" vertical="center" wrapText="1"/>
      <protection locked="0"/>
    </xf>
    <xf numFmtId="214" fontId="108" fillId="0" borderId="0" xfId="0" applyNumberFormat="1" applyFont="1" applyFill="1" applyAlignment="1" applyProtection="1">
      <alignment horizontal="right" vertical="center" wrapText="1"/>
      <protection/>
    </xf>
    <xf numFmtId="185" fontId="108" fillId="0" borderId="0" xfId="0" applyNumberFormat="1" applyFont="1" applyFill="1" applyAlignment="1" applyProtection="1">
      <alignment horizontal="right" vertical="center" wrapText="1"/>
      <protection locked="0"/>
    </xf>
    <xf numFmtId="0" fontId="104" fillId="0" borderId="0" xfId="0" applyFont="1" applyFill="1" applyBorder="1" applyAlignment="1" applyProtection="1">
      <alignment horizontal="center" vertical="center" wrapText="1"/>
      <protection locked="0"/>
    </xf>
    <xf numFmtId="0" fontId="104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distributed" vertical="center" wrapText="1"/>
      <protection locked="0"/>
    </xf>
    <xf numFmtId="177" fontId="108" fillId="0" borderId="0" xfId="0" applyNumberFormat="1" applyFont="1" applyFill="1" applyAlignment="1" applyProtection="1">
      <alignment horizontal="center" vertical="center" wrapText="1"/>
      <protection locked="0"/>
    </xf>
    <xf numFmtId="0" fontId="103" fillId="0" borderId="0" xfId="0" applyFont="1" applyFill="1" applyBorder="1" applyAlignment="1" applyProtection="1">
      <alignment horizontal="justify" vertical="center" wrapText="1"/>
      <protection locked="0"/>
    </xf>
    <xf numFmtId="0" fontId="103" fillId="0" borderId="12" xfId="0" applyFont="1" applyFill="1" applyBorder="1" applyAlignment="1" applyProtection="1">
      <alignment horizontal="justify" vertical="center" wrapText="1"/>
      <protection locked="0"/>
    </xf>
    <xf numFmtId="0" fontId="104" fillId="0" borderId="10" xfId="0" applyFont="1" applyFill="1" applyBorder="1" applyAlignment="1" applyProtection="1">
      <alignment horizontal="center"/>
      <protection locked="0"/>
    </xf>
    <xf numFmtId="0" fontId="104" fillId="0" borderId="13" xfId="0" applyFont="1" applyFill="1" applyBorder="1" applyAlignment="1" applyProtection="1">
      <alignment horizontal="center" vertical="center" wrapText="1"/>
      <protection locked="0"/>
    </xf>
    <xf numFmtId="0" fontId="104" fillId="0" borderId="17" xfId="0" applyFont="1" applyFill="1" applyBorder="1" applyAlignment="1" applyProtection="1">
      <alignment horizontal="center" vertical="center" wrapText="1"/>
      <protection locked="0"/>
    </xf>
    <xf numFmtId="0" fontId="100" fillId="0" borderId="0" xfId="0" applyFont="1" applyFill="1" applyAlignment="1" applyProtection="1">
      <alignment horizontal="left" vertical="center"/>
      <protection locked="0"/>
    </xf>
    <xf numFmtId="0" fontId="105" fillId="0" borderId="0" xfId="0" applyFont="1" applyFill="1" applyBorder="1" applyAlignment="1" applyProtection="1">
      <alignment horizontal="center" vertical="center" wrapText="1"/>
      <protection locked="0"/>
    </xf>
    <xf numFmtId="0" fontId="105" fillId="0" borderId="12" xfId="0" applyFont="1" applyFill="1" applyBorder="1" applyAlignment="1" applyProtection="1">
      <alignment horizontal="center" vertical="center" wrapText="1"/>
      <protection locked="0"/>
    </xf>
    <xf numFmtId="0" fontId="116" fillId="0" borderId="0" xfId="0" applyFont="1" applyFill="1" applyBorder="1" applyAlignment="1" applyProtection="1">
      <alignment horizontal="distributed" vertical="center" wrapText="1" indent="2"/>
      <protection locked="0"/>
    </xf>
    <xf numFmtId="0" fontId="116" fillId="0" borderId="0" xfId="0" applyFont="1" applyFill="1" applyAlignment="1" applyProtection="1">
      <alignment horizontal="distributed" vertical="center" indent="2"/>
      <protection locked="0"/>
    </xf>
    <xf numFmtId="0" fontId="116" fillId="0" borderId="12" xfId="0" applyFont="1" applyFill="1" applyBorder="1" applyAlignment="1" applyProtection="1">
      <alignment horizontal="distributed" vertical="center" indent="2"/>
      <protection locked="0"/>
    </xf>
    <xf numFmtId="0" fontId="117" fillId="0" borderId="0" xfId="0" applyFont="1" applyFill="1" applyAlignment="1" applyProtection="1">
      <alignment horizontal="distributed" vertical="center" indent="2"/>
      <protection locked="0"/>
    </xf>
    <xf numFmtId="0" fontId="117" fillId="0" borderId="12" xfId="0" applyFont="1" applyFill="1" applyBorder="1" applyAlignment="1" applyProtection="1">
      <alignment horizontal="distributed" vertical="center" indent="2"/>
      <protection locked="0"/>
    </xf>
    <xf numFmtId="0" fontId="104" fillId="0" borderId="10" xfId="0" applyFont="1" applyFill="1" applyBorder="1" applyAlignment="1" applyProtection="1">
      <alignment horizontal="center" wrapText="1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14" fillId="0" borderId="0" xfId="0" applyFont="1" applyFill="1" applyAlignment="1" applyProtection="1">
      <alignment vertical="center"/>
      <protection locked="0"/>
    </xf>
    <xf numFmtId="0" fontId="115" fillId="0" borderId="0" xfId="0" applyFont="1" applyFill="1" applyAlignment="1" applyProtection="1">
      <alignment horizontal="center" vertical="center"/>
      <protection locked="0"/>
    </xf>
    <xf numFmtId="0" fontId="104" fillId="0" borderId="0" xfId="0" applyFont="1" applyFill="1" applyBorder="1" applyAlignment="1" applyProtection="1">
      <alignment horizontal="center" vertical="center"/>
      <protection locked="0"/>
    </xf>
    <xf numFmtId="0" fontId="118" fillId="0" borderId="0" xfId="0" applyFont="1" applyFill="1" applyAlignment="1" applyProtection="1">
      <alignment horizontal="center" vertical="center"/>
      <protection locked="0"/>
    </xf>
    <xf numFmtId="0" fontId="104" fillId="0" borderId="0" xfId="0" applyFont="1" applyFill="1" applyAlignment="1" applyProtection="1">
      <alignment horizontal="left" vertical="center"/>
      <protection locked="0"/>
    </xf>
    <xf numFmtId="0" fontId="105" fillId="0" borderId="19" xfId="0" applyFont="1" applyFill="1" applyBorder="1" applyAlignment="1" applyProtection="1">
      <alignment horizontal="center"/>
      <protection locked="0"/>
    </xf>
    <xf numFmtId="0" fontId="105" fillId="0" borderId="10" xfId="0" applyFont="1" applyFill="1" applyBorder="1" applyAlignment="1" applyProtection="1">
      <alignment horizontal="center"/>
      <protection locked="0"/>
    </xf>
    <xf numFmtId="0" fontId="119" fillId="0" borderId="0" xfId="0" applyFont="1" applyFill="1" applyAlignment="1" applyProtection="1">
      <alignment horizontal="center" vertical="center"/>
      <protection locked="0"/>
    </xf>
    <xf numFmtId="0" fontId="103" fillId="0" borderId="0" xfId="0" applyFont="1" applyFill="1" applyAlignment="1" applyProtection="1">
      <alignment horizontal="center" vertical="center"/>
      <protection locked="0"/>
    </xf>
    <xf numFmtId="0" fontId="104" fillId="0" borderId="0" xfId="0" applyFont="1" applyFill="1" applyBorder="1" applyAlignment="1" applyProtection="1">
      <alignment horizontal="right" vertical="center"/>
      <protection locked="0"/>
    </xf>
    <xf numFmtId="0" fontId="109" fillId="0" borderId="0" xfId="0" applyFont="1" applyFill="1" applyBorder="1" applyAlignment="1" applyProtection="1">
      <alignment vertical="center"/>
      <protection locked="0"/>
    </xf>
    <xf numFmtId="0" fontId="120" fillId="0" borderId="0" xfId="0" applyFont="1" applyFill="1" applyBorder="1" applyAlignment="1" applyProtection="1">
      <alignment vertical="center"/>
      <protection locked="0"/>
    </xf>
    <xf numFmtId="0" fontId="120" fillId="0" borderId="12" xfId="0" applyFont="1" applyFill="1" applyBorder="1" applyAlignment="1" applyProtection="1">
      <alignment vertical="center"/>
      <protection locked="0"/>
    </xf>
    <xf numFmtId="0" fontId="103" fillId="0" borderId="12" xfId="0" applyFont="1" applyFill="1" applyBorder="1" applyAlignment="1" applyProtection="1">
      <alignment vertical="center"/>
      <protection locked="0"/>
    </xf>
    <xf numFmtId="0" fontId="121" fillId="0" borderId="0" xfId="0" applyFont="1" applyFill="1" applyAlignment="1" applyProtection="1">
      <alignment horizontal="center" vertical="center"/>
      <protection locked="0"/>
    </xf>
    <xf numFmtId="0" fontId="122" fillId="0" borderId="0" xfId="0" applyFont="1" applyFill="1" applyAlignment="1" applyProtection="1">
      <alignment horizontal="center" vertical="center"/>
      <protection locked="0"/>
    </xf>
    <xf numFmtId="0" fontId="103" fillId="0" borderId="20" xfId="0" applyFont="1" applyFill="1" applyBorder="1" applyAlignment="1" applyProtection="1">
      <alignment vertical="center"/>
      <protection locked="0"/>
    </xf>
    <xf numFmtId="0" fontId="104" fillId="0" borderId="20" xfId="0" applyFont="1" applyFill="1" applyBorder="1" applyAlignment="1" applyProtection="1">
      <alignment horizontal="center"/>
      <protection locked="0"/>
    </xf>
    <xf numFmtId="0" fontId="103" fillId="0" borderId="12" xfId="0" applyFont="1" applyFill="1" applyBorder="1" applyAlignment="1" applyProtection="1">
      <alignment/>
      <protection locked="0"/>
    </xf>
    <xf numFmtId="0" fontId="103" fillId="0" borderId="15" xfId="0" applyFont="1" applyFill="1" applyBorder="1" applyAlignment="1" applyProtection="1">
      <alignment vertical="center"/>
      <protection locked="0"/>
    </xf>
    <xf numFmtId="0" fontId="103" fillId="0" borderId="17" xfId="0" applyFont="1" applyFill="1" applyBorder="1" applyAlignment="1" applyProtection="1">
      <alignment vertical="center"/>
      <protection locked="0"/>
    </xf>
    <xf numFmtId="0" fontId="105" fillId="0" borderId="18" xfId="0" applyFont="1" applyFill="1" applyBorder="1" applyAlignment="1" applyProtection="1">
      <alignment horizontal="center" vertical="center"/>
      <protection locked="0"/>
    </xf>
    <xf numFmtId="0" fontId="103" fillId="0" borderId="16" xfId="0" applyFont="1" applyFill="1" applyBorder="1" applyAlignment="1" applyProtection="1">
      <alignment vertical="center"/>
      <protection locked="0"/>
    </xf>
    <xf numFmtId="0" fontId="105" fillId="0" borderId="20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Alignment="1" applyProtection="1">
      <alignment horizontal="right" vertical="center"/>
      <protection locked="0"/>
    </xf>
    <xf numFmtId="214" fontId="111" fillId="0" borderId="0" xfId="0" applyNumberFormat="1" applyFont="1" applyFill="1" applyAlignment="1" applyProtection="1">
      <alignment horizontal="right" vertical="center" wrapText="1"/>
      <protection/>
    </xf>
    <xf numFmtId="214" fontId="111" fillId="0" borderId="0" xfId="0" applyNumberFormat="1" applyFont="1" applyFill="1" applyAlignment="1" applyProtection="1">
      <alignment vertical="center"/>
      <protection/>
    </xf>
    <xf numFmtId="0" fontId="114" fillId="0" borderId="0" xfId="0" applyFont="1" applyFill="1" applyAlignment="1" applyProtection="1">
      <alignment horizontal="center" vertical="center"/>
      <protection locked="0"/>
    </xf>
    <xf numFmtId="177" fontId="12" fillId="0" borderId="0" xfId="0" applyNumberFormat="1" applyFont="1" applyFill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177" fontId="15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justify" vertical="center" wrapText="1"/>
      <protection locked="0"/>
    </xf>
    <xf numFmtId="199" fontId="15" fillId="0" borderId="0" xfId="0" applyNumberFormat="1" applyFont="1" applyFill="1" applyAlignment="1" applyProtection="1">
      <alignment horizontal="right" vertical="center" wrapText="1"/>
      <protection/>
    </xf>
    <xf numFmtId="185" fontId="15" fillId="0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99" fontId="24" fillId="0" borderId="0" xfId="0" applyNumberFormat="1" applyFont="1" applyFill="1" applyAlignment="1" applyProtection="1">
      <alignment horizontal="right" vertical="center" wrapText="1"/>
      <protection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30" fillId="0" borderId="0" xfId="0" applyFont="1" applyFill="1" applyBorder="1" applyAlignment="1" applyProtection="1">
      <alignment horizontal="distributed" vertical="center" wrapText="1" indent="2"/>
      <protection locked="0"/>
    </xf>
    <xf numFmtId="0" fontId="30" fillId="0" borderId="0" xfId="0" applyFont="1" applyFill="1" applyAlignment="1" applyProtection="1">
      <alignment horizontal="distributed" vertical="center" indent="2"/>
      <protection locked="0"/>
    </xf>
    <xf numFmtId="0" fontId="30" fillId="0" borderId="12" xfId="0" applyFont="1" applyFill="1" applyBorder="1" applyAlignment="1" applyProtection="1">
      <alignment horizontal="distributed" vertical="center" indent="2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177" fontId="1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 applyAlignment="1" applyProtection="1">
      <alignment horizontal="distributed" vertical="center" indent="2"/>
      <protection locked="0"/>
    </xf>
    <xf numFmtId="0" fontId="29" fillId="0" borderId="12" xfId="0" applyFont="1" applyFill="1" applyBorder="1" applyAlignment="1" applyProtection="1">
      <alignment horizontal="distributed" vertical="center" indent="2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177" fontId="15" fillId="0" borderId="0" xfId="0" applyNumberFormat="1" applyFont="1" applyFill="1" applyAlignment="1" applyProtection="1">
      <alignment horizontal="right" vertical="center" wrapText="1"/>
      <protection/>
    </xf>
    <xf numFmtId="0" fontId="17" fillId="0" borderId="19" xfId="0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185" fontId="15" fillId="0" borderId="0" xfId="0" applyNumberFormat="1" applyFont="1" applyFill="1" applyAlignment="1" applyProtection="1">
      <alignment horizontal="center" vertical="center" wrapText="1"/>
      <protection locked="0"/>
    </xf>
    <xf numFmtId="177" fontId="24" fillId="0" borderId="0" xfId="0" applyNumberFormat="1" applyFont="1" applyFill="1" applyAlignment="1" applyProtection="1">
      <alignment horizontal="right" vertical="center" wrapText="1"/>
      <protection/>
    </xf>
    <xf numFmtId="177" fontId="24" fillId="0" borderId="0" xfId="0" applyNumberFormat="1" applyFont="1" applyFill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Alignment="1" applyProtection="1">
      <alignment horizontal="center" vertical="center" wrapText="1"/>
      <protection locked="0"/>
    </xf>
    <xf numFmtId="199" fontId="12" fillId="0" borderId="0" xfId="0" applyNumberFormat="1" applyFont="1" applyFill="1" applyAlignment="1" applyProtection="1">
      <alignment horizontal="right" vertical="center" wrapText="1"/>
      <protection locked="0"/>
    </xf>
    <xf numFmtId="199" fontId="1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99" fontId="15" fillId="0" borderId="0" xfId="0" applyNumberFormat="1" applyFont="1" applyFill="1" applyAlignment="1" applyProtection="1">
      <alignment horizontal="right" vertical="center" wrapText="1"/>
      <protection locked="0"/>
    </xf>
    <xf numFmtId="199" fontId="104" fillId="0" borderId="0" xfId="0" applyNumberFormat="1" applyFont="1" applyFill="1" applyAlignment="1" applyProtection="1">
      <alignment horizontal="right" vertical="center" wrapText="1"/>
      <protection locked="0"/>
    </xf>
    <xf numFmtId="0" fontId="123" fillId="0" borderId="0" xfId="0" applyFont="1" applyFill="1" applyBorder="1" applyAlignment="1" applyProtection="1">
      <alignment horizontal="distributed" vertical="center" wrapText="1" indent="2"/>
      <protection locked="0"/>
    </xf>
    <xf numFmtId="0" fontId="110" fillId="0" borderId="0" xfId="0" applyFont="1" applyFill="1" applyAlignment="1" applyProtection="1">
      <alignment horizontal="distributed" vertical="center" indent="2"/>
      <protection locked="0"/>
    </xf>
    <xf numFmtId="0" fontId="110" fillId="0" borderId="12" xfId="0" applyFont="1" applyFill="1" applyBorder="1" applyAlignment="1" applyProtection="1">
      <alignment horizontal="distributed" vertical="center" indent="2"/>
      <protection locked="0"/>
    </xf>
    <xf numFmtId="0" fontId="123" fillId="0" borderId="0" xfId="0" applyFont="1" applyFill="1" applyAlignment="1" applyProtection="1">
      <alignment horizontal="distributed" vertical="center" indent="2"/>
      <protection locked="0"/>
    </xf>
    <xf numFmtId="0" fontId="123" fillId="0" borderId="12" xfId="0" applyFont="1" applyFill="1" applyBorder="1" applyAlignment="1" applyProtection="1">
      <alignment horizontal="distributed" vertical="center" indent="2"/>
      <protection locked="0"/>
    </xf>
    <xf numFmtId="0" fontId="124" fillId="0" borderId="14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04" fillId="0" borderId="13" xfId="0" applyFont="1" applyFill="1" applyBorder="1" applyAlignment="1" applyProtection="1">
      <alignment horizontal="left" vertical="center" wrapText="1"/>
      <protection locked="0"/>
    </xf>
    <xf numFmtId="0" fontId="103" fillId="0" borderId="13" xfId="0" applyFont="1" applyFill="1" applyBorder="1" applyAlignment="1" applyProtection="1">
      <alignment horizontal="left"/>
      <protection locked="0"/>
    </xf>
    <xf numFmtId="0" fontId="103" fillId="0" borderId="0" xfId="0" applyFont="1" applyFill="1" applyAlignment="1" applyProtection="1">
      <alignment vertical="center"/>
      <protection locked="0"/>
    </xf>
    <xf numFmtId="0" fontId="112" fillId="0" borderId="14" xfId="0" applyFont="1" applyFill="1" applyBorder="1" applyAlignment="1" applyProtection="1">
      <alignment horizontal="center" vertical="center" wrapText="1"/>
      <protection locked="0"/>
    </xf>
    <xf numFmtId="0" fontId="113" fillId="0" borderId="14" xfId="0" applyFont="1" applyFill="1" applyBorder="1" applyAlignment="1" applyProtection="1">
      <alignment horizontal="center"/>
      <protection locked="0"/>
    </xf>
    <xf numFmtId="0" fontId="104" fillId="0" borderId="13" xfId="0" applyFont="1" applyFill="1" applyBorder="1" applyAlignment="1" applyProtection="1">
      <alignment horizontal="center" vertical="center"/>
      <protection locked="0"/>
    </xf>
    <xf numFmtId="0" fontId="103" fillId="0" borderId="14" xfId="0" applyFont="1" applyFill="1" applyBorder="1" applyAlignment="1" applyProtection="1">
      <alignment vertical="center"/>
      <protection locked="0"/>
    </xf>
    <xf numFmtId="199" fontId="108" fillId="0" borderId="0" xfId="0" applyNumberFormat="1" applyFont="1" applyFill="1" applyAlignment="1" applyProtection="1">
      <alignment horizontal="right" vertical="center" wrapText="1"/>
      <protection/>
    </xf>
    <xf numFmtId="199" fontId="111" fillId="0" borderId="0" xfId="0" applyNumberFormat="1" applyFont="1" applyFill="1" applyAlignment="1" applyProtection="1">
      <alignment horizontal="right" vertical="center" wrapText="1"/>
      <protection/>
    </xf>
    <xf numFmtId="177" fontId="12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3" fillId="0" borderId="13" xfId="0" applyFont="1" applyFill="1" applyBorder="1" applyAlignment="1" applyProtection="1">
      <alignment vertical="center"/>
      <protection locked="0"/>
    </xf>
    <xf numFmtId="188" fontId="15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32" fillId="0" borderId="13" xfId="0" applyFont="1" applyFill="1" applyBorder="1" applyAlignment="1" applyProtection="1">
      <alignment vertical="center"/>
      <protection locked="0"/>
    </xf>
    <xf numFmtId="199" fontId="24" fillId="0" borderId="0" xfId="0" applyNumberFormat="1" applyFont="1" applyFill="1" applyAlignment="1" applyProtection="1">
      <alignment vertical="center"/>
      <protection/>
    </xf>
    <xf numFmtId="199" fontId="108" fillId="0" borderId="0" xfId="0" applyNumberFormat="1" applyFont="1" applyFill="1" applyAlignment="1" applyProtection="1">
      <alignment vertical="center"/>
      <protection/>
    </xf>
    <xf numFmtId="199" fontId="111" fillId="0" borderId="0" xfId="0" applyNumberFormat="1" applyFont="1" applyFill="1" applyAlignment="1" applyProtection="1">
      <alignment vertical="center"/>
      <protection/>
    </xf>
    <xf numFmtId="199" fontId="108" fillId="0" borderId="0" xfId="0" applyNumberFormat="1" applyFont="1" applyFill="1" applyAlignment="1" applyProtection="1">
      <alignment horizontal="right" vertical="center" wrapText="1"/>
      <protection locked="0"/>
    </xf>
    <xf numFmtId="199" fontId="108" fillId="0" borderId="0" xfId="0" applyNumberFormat="1" applyFont="1" applyFill="1" applyAlignment="1" applyProtection="1">
      <alignment vertical="center"/>
      <protection locked="0"/>
    </xf>
    <xf numFmtId="0" fontId="109" fillId="0" borderId="0" xfId="0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Alignment="1" applyProtection="1">
      <alignment/>
      <protection locked="0"/>
    </xf>
    <xf numFmtId="199" fontId="15" fillId="0" borderId="0" xfId="0" applyNumberFormat="1" applyFont="1" applyFill="1" applyAlignment="1" applyProtection="1">
      <alignment vertical="center"/>
      <protection locked="0"/>
    </xf>
    <xf numFmtId="199" fontId="15" fillId="0" borderId="0" xfId="0" applyNumberFormat="1" applyFont="1" applyFill="1" applyAlignment="1" applyProtection="1">
      <alignment vertical="center"/>
      <protection/>
    </xf>
    <xf numFmtId="177" fontId="23" fillId="0" borderId="0" xfId="0" applyNumberFormat="1" applyFont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distributed" vertical="center" wrapText="1"/>
    </xf>
    <xf numFmtId="0" fontId="14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 applyProtection="1">
      <alignment horizontal="distributed" vertical="center" wrapText="1"/>
      <protection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1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12" fillId="0" borderId="2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11" fillId="0" borderId="0" xfId="0" applyNumberFormat="1" applyFont="1" applyAlignment="1">
      <alignment horizontal="right" vertical="center" wrapText="1"/>
    </xf>
    <xf numFmtId="177" fontId="1" fillId="0" borderId="0" xfId="0" applyNumberFormat="1" applyFont="1" applyAlignment="1">
      <alignment vertical="center"/>
    </xf>
    <xf numFmtId="177" fontId="1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/>
    </xf>
    <xf numFmtId="177" fontId="19" fillId="0" borderId="13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25" fillId="0" borderId="0" xfId="0" applyNumberFormat="1" applyFont="1" applyAlignment="1">
      <alignment horizontal="right" vertical="center" wrapText="1"/>
    </xf>
    <xf numFmtId="177" fontId="12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center" vertical="center" wrapText="1"/>
    </xf>
    <xf numFmtId="0" fontId="105" fillId="0" borderId="14" xfId="0" applyFont="1" applyFill="1" applyBorder="1" applyAlignment="1" applyProtection="1">
      <alignment horizontal="right" vertical="center"/>
      <protection locked="0"/>
    </xf>
    <xf numFmtId="0" fontId="105" fillId="0" borderId="18" xfId="0" applyFont="1" applyFill="1" applyBorder="1" applyAlignment="1" applyProtection="1">
      <alignment horizontal="right" vertical="center"/>
      <protection locked="0"/>
    </xf>
    <xf numFmtId="177" fontId="104" fillId="0" borderId="0" xfId="0" applyNumberFormat="1" applyFont="1" applyFill="1" applyAlignment="1" applyProtection="1">
      <alignment vertical="center"/>
      <protection locked="0"/>
    </xf>
    <xf numFmtId="0" fontId="109" fillId="0" borderId="12" xfId="0" applyFont="1" applyFill="1" applyBorder="1" applyAlignment="1" applyProtection="1">
      <alignment vertical="center"/>
      <protection locked="0"/>
    </xf>
    <xf numFmtId="0" fontId="126" fillId="0" borderId="0" xfId="0" applyFont="1" applyFill="1" applyAlignment="1" applyProtection="1">
      <alignment/>
      <protection locked="0"/>
    </xf>
    <xf numFmtId="178" fontId="103" fillId="0" borderId="0" xfId="0" applyNumberFormat="1" applyFont="1" applyFill="1" applyAlignment="1" applyProtection="1">
      <alignment vertical="center"/>
      <protection locked="0"/>
    </xf>
    <xf numFmtId="184" fontId="108" fillId="0" borderId="0" xfId="0" applyNumberFormat="1" applyFont="1" applyFill="1" applyAlignment="1" applyProtection="1">
      <alignment horizontal="right" vertical="center" wrapText="1"/>
      <protection locked="0"/>
    </xf>
    <xf numFmtId="43" fontId="103" fillId="0" borderId="0" xfId="0" applyNumberFormat="1" applyFont="1" applyFill="1" applyAlignment="1" applyProtection="1">
      <alignment vertical="center"/>
      <protection locked="0"/>
    </xf>
    <xf numFmtId="196" fontId="108" fillId="0" borderId="0" xfId="0" applyNumberFormat="1" applyFont="1" applyFill="1" applyAlignment="1" applyProtection="1">
      <alignment horizontal="right" vertical="center" wrapText="1"/>
      <protection locked="0"/>
    </xf>
    <xf numFmtId="185" fontId="111" fillId="0" borderId="0" xfId="0" applyNumberFormat="1" applyFont="1" applyFill="1" applyAlignment="1" applyProtection="1">
      <alignment horizontal="right" vertical="center" wrapText="1"/>
      <protection locked="0"/>
    </xf>
    <xf numFmtId="0" fontId="103" fillId="0" borderId="0" xfId="0" applyNumberFormat="1" applyFont="1" applyFill="1" applyAlignment="1" applyProtection="1">
      <alignment vertical="center"/>
      <protection locked="0"/>
    </xf>
    <xf numFmtId="189" fontId="104" fillId="0" borderId="0" xfId="0" applyNumberFormat="1" applyFont="1" applyFill="1" applyAlignment="1" applyProtection="1">
      <alignment horizontal="right" vertical="center" wrapText="1"/>
      <protection locked="0"/>
    </xf>
    <xf numFmtId="180" fontId="104" fillId="0" borderId="0" xfId="0" applyNumberFormat="1" applyFont="1" applyFill="1" applyAlignment="1" applyProtection="1">
      <alignment horizontal="right" vertical="center" wrapText="1"/>
      <protection locked="0"/>
    </xf>
    <xf numFmtId="184" fontId="111" fillId="0" borderId="0" xfId="0" applyNumberFormat="1" applyFont="1" applyFill="1" applyAlignment="1" applyProtection="1">
      <alignment horizontal="right" vertical="center" wrapText="1"/>
      <protection locked="0"/>
    </xf>
    <xf numFmtId="186" fontId="104" fillId="0" borderId="0" xfId="0" applyNumberFormat="1" applyFont="1" applyFill="1" applyAlignment="1" applyProtection="1">
      <alignment horizontal="right" vertical="center" wrapText="1"/>
      <protection locked="0"/>
    </xf>
    <xf numFmtId="177" fontId="125" fillId="0" borderId="0" xfId="0" applyNumberFormat="1" applyFont="1" applyFill="1" applyAlignment="1" applyProtection="1">
      <alignment horizontal="right" vertical="center" wrapText="1"/>
      <protection locked="0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好_工作表1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工作表1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AO52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2" width="1.625" style="333" customWidth="1"/>
    <col min="3" max="3" width="15.375" style="333" customWidth="1"/>
    <col min="4" max="4" width="9.625" style="333" customWidth="1"/>
    <col min="5" max="5" width="7.75390625" style="333" customWidth="1"/>
    <col min="6" max="6" width="10.00390625" style="333" customWidth="1"/>
    <col min="7" max="7" width="11.375" style="333" customWidth="1"/>
    <col min="8" max="9" width="10.875" style="333" customWidth="1"/>
    <col min="10" max="14" width="11.625" style="333" customWidth="1"/>
    <col min="15" max="15" width="11.375" style="333" customWidth="1"/>
    <col min="16" max="16" width="9.50390625" style="333" customWidth="1"/>
    <col min="17" max="17" width="9.00390625" style="333" customWidth="1"/>
    <col min="18" max="28" width="9.00390625" style="179" customWidth="1"/>
    <col min="29" max="16384" width="9.00390625" style="333" customWidth="1"/>
  </cols>
  <sheetData>
    <row r="1" spans="1:28" s="174" customFormat="1" ht="10.5" customHeight="1">
      <c r="A1" s="358" t="s">
        <v>425</v>
      </c>
      <c r="B1" s="358"/>
      <c r="C1" s="358"/>
      <c r="J1" s="315"/>
      <c r="O1" s="392" t="s">
        <v>231</v>
      </c>
      <c r="P1" s="392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</row>
    <row r="2" spans="10:28" s="174" customFormat="1" ht="4.5" customHeight="1">
      <c r="J2" s="31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</row>
    <row r="3" spans="1:28" s="176" customFormat="1" ht="21" customHeight="1">
      <c r="A3" s="371" t="s">
        <v>426</v>
      </c>
      <c r="B3" s="371"/>
      <c r="C3" s="371"/>
      <c r="D3" s="371"/>
      <c r="E3" s="371"/>
      <c r="F3" s="371"/>
      <c r="G3" s="371"/>
      <c r="H3" s="371"/>
      <c r="I3" s="371"/>
      <c r="J3" s="383" t="s">
        <v>41</v>
      </c>
      <c r="K3" s="376"/>
      <c r="L3" s="376"/>
      <c r="M3" s="376"/>
      <c r="N3" s="376"/>
      <c r="O3" s="376"/>
      <c r="P3" s="376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</row>
    <row r="4" spans="3:28" s="174" customFormat="1" ht="5.25" customHeight="1">
      <c r="C4" s="178"/>
      <c r="D4" s="178"/>
      <c r="E4" s="178"/>
      <c r="F4" s="178"/>
      <c r="G4" s="178"/>
      <c r="H4" s="178"/>
      <c r="I4" s="178"/>
      <c r="J4" s="178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</row>
    <row r="5" spans="1:16" ht="21" customHeight="1">
      <c r="A5" s="375" t="s">
        <v>427</v>
      </c>
      <c r="B5" s="375"/>
      <c r="C5" s="375"/>
      <c r="D5" s="375"/>
      <c r="E5" s="375"/>
      <c r="F5" s="375"/>
      <c r="G5" s="375"/>
      <c r="H5" s="375"/>
      <c r="I5" s="375"/>
      <c r="J5" s="369" t="s">
        <v>230</v>
      </c>
      <c r="K5" s="376"/>
      <c r="L5" s="376"/>
      <c r="M5" s="376"/>
      <c r="N5" s="376"/>
      <c r="O5" s="376"/>
      <c r="P5" s="376"/>
    </row>
    <row r="6" spans="3:10" ht="3" customHeight="1">
      <c r="C6" s="369"/>
      <c r="D6" s="369"/>
      <c r="E6" s="369"/>
      <c r="F6" s="369"/>
      <c r="G6" s="369"/>
      <c r="H6" s="369"/>
      <c r="I6" s="369"/>
      <c r="J6" s="369"/>
    </row>
    <row r="7" spans="1:16" ht="6.75" customHeight="1">
      <c r="A7" s="382"/>
      <c r="B7" s="382"/>
      <c r="C7" s="382"/>
      <c r="D7" s="382"/>
      <c r="E7" s="382"/>
      <c r="F7" s="382"/>
      <c r="G7" s="382"/>
      <c r="H7" s="382"/>
      <c r="I7" s="382"/>
      <c r="J7" s="382"/>
      <c r="M7" s="395"/>
      <c r="N7" s="395"/>
      <c r="O7" s="395"/>
      <c r="P7" s="395"/>
    </row>
    <row r="8" spans="1:16" ht="17.25" customHeight="1">
      <c r="A8" s="370" t="s">
        <v>428</v>
      </c>
      <c r="B8" s="370"/>
      <c r="C8" s="372" t="s">
        <v>429</v>
      </c>
      <c r="D8" s="372"/>
      <c r="E8" s="372"/>
      <c r="F8" s="372"/>
      <c r="G8" s="372"/>
      <c r="H8" s="372"/>
      <c r="I8" s="372"/>
      <c r="J8" s="372"/>
      <c r="M8" s="368" t="s">
        <v>76</v>
      </c>
      <c r="N8" s="368"/>
      <c r="O8" s="377" t="s">
        <v>33</v>
      </c>
      <c r="P8" s="180" t="s">
        <v>32</v>
      </c>
    </row>
    <row r="9" spans="1:16" ht="12" customHeight="1">
      <c r="A9" s="370"/>
      <c r="B9" s="370"/>
      <c r="C9" s="325" t="s">
        <v>430</v>
      </c>
      <c r="D9" s="316"/>
      <c r="E9" s="316"/>
      <c r="F9" s="316"/>
      <c r="G9" s="316"/>
      <c r="H9" s="316"/>
      <c r="I9" s="316"/>
      <c r="J9" s="181"/>
      <c r="O9" s="377"/>
      <c r="P9" s="180" t="s">
        <v>42</v>
      </c>
    </row>
    <row r="10" spans="1:10" ht="1.5" customHeight="1">
      <c r="A10" s="182"/>
      <c r="B10" s="182"/>
      <c r="C10" s="323"/>
      <c r="D10" s="174"/>
      <c r="E10" s="174"/>
      <c r="F10" s="174"/>
      <c r="G10" s="174"/>
      <c r="H10" s="174"/>
      <c r="I10" s="174"/>
      <c r="J10" s="315"/>
    </row>
    <row r="11" spans="1:16" ht="12.75" customHeight="1">
      <c r="A11" s="332"/>
      <c r="B11" s="332"/>
      <c r="C11" s="332"/>
      <c r="D11" s="321"/>
      <c r="E11" s="183"/>
      <c r="F11" s="184"/>
      <c r="G11" s="184" t="s">
        <v>431</v>
      </c>
      <c r="H11" s="184"/>
      <c r="I11" s="184"/>
      <c r="J11" s="184"/>
      <c r="K11" s="332"/>
      <c r="L11" s="332"/>
      <c r="M11" s="185" t="s">
        <v>432</v>
      </c>
      <c r="N11" s="332"/>
      <c r="O11" s="332"/>
      <c r="P11" s="332"/>
    </row>
    <row r="12" spans="1:16" ht="10.5" customHeight="1">
      <c r="A12" s="359" t="s">
        <v>433</v>
      </c>
      <c r="B12" s="359"/>
      <c r="C12" s="359"/>
      <c r="D12" s="360"/>
      <c r="E12" s="186"/>
      <c r="F12" s="327"/>
      <c r="G12" s="327"/>
      <c r="H12" s="327"/>
      <c r="I12" s="187" t="s">
        <v>0</v>
      </c>
      <c r="K12" s="188" t="s">
        <v>11</v>
      </c>
      <c r="L12" s="189"/>
      <c r="M12" s="331"/>
      <c r="N12" s="331"/>
      <c r="O12" s="331"/>
      <c r="P12" s="331"/>
    </row>
    <row r="13" spans="1:16" ht="12" customHeight="1">
      <c r="A13" s="359"/>
      <c r="B13" s="359"/>
      <c r="C13" s="359"/>
      <c r="D13" s="360"/>
      <c r="E13" s="373" t="s">
        <v>434</v>
      </c>
      <c r="F13" s="373" t="s">
        <v>435</v>
      </c>
      <c r="G13" s="190"/>
      <c r="H13" s="191" t="s">
        <v>436</v>
      </c>
      <c r="I13" s="184"/>
      <c r="J13" s="184"/>
      <c r="K13" s="192"/>
      <c r="L13" s="192"/>
      <c r="M13" s="191" t="s">
        <v>437</v>
      </c>
      <c r="N13" s="332"/>
      <c r="O13" s="332"/>
      <c r="P13" s="321"/>
    </row>
    <row r="14" spans="3:16" ht="12" customHeight="1">
      <c r="C14" s="349"/>
      <c r="D14" s="350"/>
      <c r="E14" s="374"/>
      <c r="F14" s="374"/>
      <c r="G14" s="186"/>
      <c r="H14" s="327"/>
      <c r="I14" s="187"/>
      <c r="J14" s="193" t="s">
        <v>199</v>
      </c>
      <c r="K14" s="194"/>
      <c r="L14" s="331"/>
      <c r="M14" s="331"/>
      <c r="N14" s="179"/>
      <c r="O14" s="179"/>
      <c r="P14" s="318"/>
    </row>
    <row r="15" spans="3:16" ht="12" customHeight="1">
      <c r="C15" s="349"/>
      <c r="D15" s="350"/>
      <c r="E15" s="195"/>
      <c r="F15" s="195"/>
      <c r="G15" s="190"/>
      <c r="H15" s="191" t="s">
        <v>438</v>
      </c>
      <c r="I15" s="184"/>
      <c r="J15" s="184"/>
      <c r="K15" s="192"/>
      <c r="M15" s="191" t="s">
        <v>439</v>
      </c>
      <c r="N15" s="332"/>
      <c r="O15" s="389" t="s">
        <v>440</v>
      </c>
      <c r="P15" s="390"/>
    </row>
    <row r="16" spans="3:16" ht="12" customHeight="1">
      <c r="C16" s="349"/>
      <c r="D16" s="350"/>
      <c r="E16" s="195"/>
      <c r="F16" s="195"/>
      <c r="G16" s="186"/>
      <c r="H16" s="327"/>
      <c r="I16" s="187"/>
      <c r="J16" s="193" t="s">
        <v>200</v>
      </c>
      <c r="K16" s="194"/>
      <c r="L16" s="331"/>
      <c r="M16" s="331"/>
      <c r="N16" s="179"/>
      <c r="O16" s="391"/>
      <c r="P16" s="381"/>
    </row>
    <row r="17" spans="1:16" ht="13.5" customHeight="1">
      <c r="A17" s="349" t="s">
        <v>303</v>
      </c>
      <c r="B17" s="349"/>
      <c r="C17" s="349"/>
      <c r="D17" s="350"/>
      <c r="E17" s="195"/>
      <c r="F17" s="195"/>
      <c r="G17" s="196" t="s">
        <v>441</v>
      </c>
      <c r="H17" s="196" t="s">
        <v>442</v>
      </c>
      <c r="I17" s="196" t="s">
        <v>442</v>
      </c>
      <c r="J17" s="197" t="s">
        <v>443</v>
      </c>
      <c r="K17" s="196" t="s">
        <v>444</v>
      </c>
      <c r="L17" s="196" t="s">
        <v>445</v>
      </c>
      <c r="M17" s="198" t="s">
        <v>445</v>
      </c>
      <c r="N17" s="199" t="s">
        <v>446</v>
      </c>
      <c r="O17" s="384"/>
      <c r="P17" s="381"/>
    </row>
    <row r="18" spans="1:16" ht="13.5" customHeight="1">
      <c r="A18" s="349"/>
      <c r="B18" s="349"/>
      <c r="C18" s="349"/>
      <c r="D18" s="350"/>
      <c r="E18" s="366" t="s">
        <v>187</v>
      </c>
      <c r="F18" s="355" t="s">
        <v>10</v>
      </c>
      <c r="G18" s="195" t="s">
        <v>447</v>
      </c>
      <c r="H18" s="195" t="s">
        <v>448</v>
      </c>
      <c r="I18" s="195" t="s">
        <v>449</v>
      </c>
      <c r="J18" s="322" t="s">
        <v>449</v>
      </c>
      <c r="K18" s="195" t="s">
        <v>449</v>
      </c>
      <c r="L18" s="195" t="s">
        <v>450</v>
      </c>
      <c r="M18" s="200" t="s">
        <v>451</v>
      </c>
      <c r="N18" s="201" t="s">
        <v>448</v>
      </c>
      <c r="O18" s="385" t="s">
        <v>13</v>
      </c>
      <c r="P18" s="386"/>
    </row>
    <row r="19" spans="3:16" ht="9.75" customHeight="1">
      <c r="C19" s="349"/>
      <c r="D19" s="350"/>
      <c r="E19" s="355"/>
      <c r="F19" s="355"/>
      <c r="G19" s="202" t="s">
        <v>22</v>
      </c>
      <c r="H19" s="203" t="s">
        <v>22</v>
      </c>
      <c r="I19" s="203" t="s">
        <v>22</v>
      </c>
      <c r="J19" s="204" t="s">
        <v>23</v>
      </c>
      <c r="K19" s="202" t="s">
        <v>24</v>
      </c>
      <c r="L19" s="202" t="s">
        <v>25</v>
      </c>
      <c r="M19" s="205" t="s">
        <v>25</v>
      </c>
      <c r="N19" s="206" t="s">
        <v>26</v>
      </c>
      <c r="O19" s="385"/>
      <c r="P19" s="386"/>
    </row>
    <row r="20" spans="1:16" ht="12" customHeight="1">
      <c r="A20" s="331"/>
      <c r="B20" s="331"/>
      <c r="C20" s="356"/>
      <c r="D20" s="357"/>
      <c r="E20" s="207"/>
      <c r="F20" s="207"/>
      <c r="G20" s="208" t="s">
        <v>27</v>
      </c>
      <c r="H20" s="209" t="s">
        <v>31</v>
      </c>
      <c r="I20" s="210" t="s">
        <v>28</v>
      </c>
      <c r="J20" s="211" t="s">
        <v>28</v>
      </c>
      <c r="K20" s="208" t="s">
        <v>28</v>
      </c>
      <c r="L20" s="208" t="s">
        <v>29</v>
      </c>
      <c r="M20" s="212" t="s">
        <v>30</v>
      </c>
      <c r="N20" s="213" t="s">
        <v>31</v>
      </c>
      <c r="O20" s="387"/>
      <c r="P20" s="388"/>
    </row>
    <row r="21" spans="3:14" ht="1.5" customHeight="1">
      <c r="C21" s="353"/>
      <c r="D21" s="354"/>
      <c r="E21" s="214"/>
      <c r="F21" s="215"/>
      <c r="G21" s="216"/>
      <c r="H21" s="216"/>
      <c r="I21" s="216"/>
      <c r="J21" s="216"/>
      <c r="K21" s="216"/>
      <c r="L21" s="215"/>
      <c r="M21" s="217"/>
      <c r="N21" s="218"/>
    </row>
    <row r="22" spans="1:41" ht="14.25" customHeight="1">
      <c r="A22" s="378" t="s">
        <v>452</v>
      </c>
      <c r="B22" s="379"/>
      <c r="C22" s="380"/>
      <c r="D22" s="381"/>
      <c r="E22" s="219"/>
      <c r="F22" s="220"/>
      <c r="G22" s="221"/>
      <c r="H22" s="221"/>
      <c r="I22" s="221"/>
      <c r="J22" s="221"/>
      <c r="K22" s="221"/>
      <c r="L22" s="220"/>
      <c r="M22" s="328"/>
      <c r="N22" s="334"/>
      <c r="O22" s="348"/>
      <c r="P22" s="336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</row>
    <row r="23" spans="2:41" ht="16.5" customHeight="1">
      <c r="B23" s="487" t="s">
        <v>453</v>
      </c>
      <c r="C23" s="487"/>
      <c r="D23" s="223" t="s">
        <v>221</v>
      </c>
      <c r="E23" s="224">
        <f>SUM('表21(續二) -old'!E29+'表21 (續二) '!E21+'表21 (續四) '!E21+'表21 (續六) '!E23+'表21 (續八) '!E24)</f>
        <v>413</v>
      </c>
      <c r="F23" s="225">
        <f>SUM('表21(續二) -old'!F29+'表21 (續二) '!F21+'表21 (續四) '!F21+'表21 (續六) '!F23+'表21 (續八) '!F24)</f>
        <v>15.4181</v>
      </c>
      <c r="G23" s="226">
        <f>SUM('表21(續二) -old'!G29+'表21 (續二) '!G21+'表21 (續四) '!G21+'表21 (續六) '!G23+'表21 (續八) '!G24)</f>
        <v>1540.2851</v>
      </c>
      <c r="H23" s="227">
        <f>SUM('表21(續二) -old'!H29+'表21 (續二) '!H21+'表21 (續四) '!H21+'表21 (續六) '!H23+'表21 (續八) '!H24)</f>
        <v>16529.4</v>
      </c>
      <c r="I23" s="224">
        <f>SUM('表21(續二) -old'!I29+'表21 (續二) '!I21+'表21 (續四) '!I21+'表21 (續六) '!I23+'表21 (續八) '!I24)</f>
        <v>106</v>
      </c>
      <c r="J23" s="286">
        <f>SUM('表21(續二) -old'!J29+'表21 (續二) '!J21+'表21 (續四) '!J21+'表21 (續六) '!J23+'表21 (續八) '!J24)</f>
        <v>46</v>
      </c>
      <c r="K23" s="286">
        <f>SUM('表21(續二) -old'!K30+'表21 (續二) '!K21+'表21 (續四) '!K21+'表21 (續六) '!K23+'表21 (續八) '!K24)</f>
        <v>52</v>
      </c>
      <c r="L23" s="286">
        <f>SUM('表21(續二) -old'!L29+'表21 (續二) '!L21+'表21 (續四) '!L21+'表21 (續六) '!L23+'表21 (續八) '!L24)</f>
        <v>750</v>
      </c>
      <c r="M23" s="286">
        <f>SUM('表21(續二) -old'!M29+'表21 (續二) '!M21+'表21 (續四) '!M21+'表21 (續六) '!M23+'表21 (續八) '!M24)</f>
        <v>0</v>
      </c>
      <c r="N23" s="227">
        <f>SUM('表21(續二) -old'!N29+'表21 (續二) '!N21+'表21 (續四) '!N21+'表21 (續六) '!N23+'表21 (續八) '!N24)</f>
        <v>172.5</v>
      </c>
      <c r="O23" s="347">
        <f>SUM('表21(續二) -old'!O29+'表21 (續二) '!O21+'表21 (續四) '!O21+'表21 (續六) '!O23+'表21 (續八) '!O24)</f>
        <v>100925706</v>
      </c>
      <c r="P23" s="347">
        <f>SUM('表21(續二) -old'!P29+'表21 (續二) '!P21+'表21 (續四) '!P21+'表21 (續六) '!P23+'表21 (續八) '!P24)</f>
        <v>0</v>
      </c>
      <c r="Q23" s="328"/>
      <c r="R23" s="228"/>
      <c r="S23" s="229"/>
      <c r="T23" s="230"/>
      <c r="U23" s="328"/>
      <c r="V23" s="328"/>
      <c r="W23" s="328"/>
      <c r="X23" s="328"/>
      <c r="Y23" s="328"/>
      <c r="Z23" s="231"/>
      <c r="AA23" s="346"/>
      <c r="AB23" s="346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</row>
    <row r="24" spans="2:41" ht="16.5" customHeight="1">
      <c r="B24" s="487" t="s">
        <v>454</v>
      </c>
      <c r="C24" s="487"/>
      <c r="D24" s="223" t="s">
        <v>223</v>
      </c>
      <c r="E24" s="224">
        <f>SUM('表21(續二) -old'!E31+'表21 (續二) '!E22+'表21 (續四) '!E22+'表21 (續六) '!E24+'表21 (續八) '!E25)</f>
        <v>380</v>
      </c>
      <c r="F24" s="225">
        <f>SUM('表21(續二) -old'!F31+'表21 (續二) '!F22+'表21 (續四) '!F22+'表21 (續六) '!F24+'表21 (續八) '!F25)</f>
        <v>30.398400000000002</v>
      </c>
      <c r="G24" s="226">
        <f>SUM('表21(續二) -old'!G31+'表21 (續二) '!G22+'表21 (續四) '!G22+'表21 (續六) '!G24+'表21 (續八) '!G25)</f>
        <v>1134.77</v>
      </c>
      <c r="H24" s="227">
        <f>SUM('表21(續二) -old'!H31+'表21 (續二) '!H22+'表21 (續四) '!H22+'表21 (續六) '!H24+'表21 (續八) '!H25)</f>
        <v>5408</v>
      </c>
      <c r="I24" s="224">
        <f>SUM('表21(續二) -old'!I31+'表21 (續二) '!I22+'表21 (續四) '!I22+'表21 (續六) '!I24+'表21 (續八) '!I25)</f>
        <v>455</v>
      </c>
      <c r="J24" s="286">
        <f>SUM('表21(續二) -old'!J31+'表21 (續二) '!J22+'表21 (續四) '!J22+'表21 (續六) '!J24+'表21 (續八) '!J25)</f>
        <v>4002</v>
      </c>
      <c r="K24" s="286">
        <f>SUM('表21(續二) -old'!K31+'表21 (續二) '!K22+'表21 (續四) '!K22+'表21 (續六) '!K24+'表21 (續八) '!K25)</f>
        <v>1126</v>
      </c>
      <c r="L24" s="286">
        <f>SUM('表21(續二) -old'!L31+'表21 (續二) '!L22+'表21 (續四) '!L22+'表21 (續六) '!L24+'表21 (續八) '!L25)</f>
        <v>0</v>
      </c>
      <c r="M24" s="286">
        <f>SUM('表21(續二) -old'!M31+'表21 (續二) '!M22+'表21 (續四) '!M22+'表21 (續六) '!M24+'表21 (續八) '!M25)</f>
        <v>0</v>
      </c>
      <c r="N24" s="227">
        <f>SUM('表21(續二) -old'!N31+'表21 (續二) '!N22+'表21 (續四) '!N22+'表21 (續六) '!N24+'表21 (續八) '!N25)</f>
        <v>308.9</v>
      </c>
      <c r="O24" s="347">
        <f>SUM('表21(續二) -old'!O31+'表21 (續二) '!O22+'表21 (續四) '!O22+'表21 (續六) '!O24+'表21 (續八) '!O25)</f>
        <v>90098928</v>
      </c>
      <c r="P24" s="347">
        <f>SUM('表21(續二) -old'!P31+'表21 (續二) '!P22+'表21 (續四) '!P22+'表21 (續六) '!P24+'表21 (續八) '!P25)</f>
        <v>0</v>
      </c>
      <c r="Q24" s="328"/>
      <c r="R24" s="228"/>
      <c r="S24" s="229"/>
      <c r="T24" s="230"/>
      <c r="U24" s="328"/>
      <c r="V24" s="328"/>
      <c r="W24" s="328"/>
      <c r="X24" s="328"/>
      <c r="Y24" s="328"/>
      <c r="Z24" s="231"/>
      <c r="AA24" s="346"/>
      <c r="AB24" s="346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</row>
    <row r="25" spans="2:41" ht="16.5" customHeight="1">
      <c r="B25" s="487" t="s">
        <v>455</v>
      </c>
      <c r="C25" s="487"/>
      <c r="D25" s="223" t="s">
        <v>225</v>
      </c>
      <c r="E25" s="224">
        <f>SUM('表21(續二) -old'!E32+'表21 (續二) '!E23+'表21 (續四) '!E23+'表21 (續六) '!E25+'表21 (續八) '!E26)</f>
        <v>435</v>
      </c>
      <c r="F25" s="225">
        <f>SUM('表21(續二) -old'!F32+'表21 (續二) '!F23+'表21 (續四) '!F23+'表21 (續六) '!F25+'表21 (續八) '!F26)</f>
        <v>63.9231</v>
      </c>
      <c r="G25" s="226">
        <f>SUM('表21(續二) -old'!G32+'表21 (續二) '!G23+'表21 (續四) '!G23+'表21 (續六) '!G25+'表21 (續八) '!G26)</f>
        <v>1405.2199999999998</v>
      </c>
      <c r="H25" s="227">
        <f>SUM('表21(續二) -old'!H32+'表21 (續二) '!H23+'表21 (續四) '!H23+'表21 (續六) '!H25+'表21 (續八) '!H26)</f>
        <v>10053.8</v>
      </c>
      <c r="I25" s="224">
        <f>SUM('表21(續二) -old'!I32+'表21 (續二) '!I23+'表21 (續四) '!I23+'表21 (續六) '!I25+'表21 (續八) '!I26)</f>
        <v>10621</v>
      </c>
      <c r="J25" s="286">
        <f>SUM('表21(續二) -old'!J32+'表21 (續二) '!J23+'表21 (續四) '!J23+'表21 (續六) '!J25+'表21 (續八) '!J26)</f>
        <v>0</v>
      </c>
      <c r="K25" s="286">
        <f>SUM('表21(續二) -old'!K32+'表21 (續二) '!K23+'表21 (續四) '!K23+'表21 (續六) '!K25+'表21 (續八) '!K26)</f>
        <v>0</v>
      </c>
      <c r="L25" s="286">
        <f>SUM('表21(續二) -old'!L34+'表21 (續二) '!L23+'表21 (續四) '!L23+'表21 (續六) '!L25+'表21 (續八) '!L26)</f>
        <v>213</v>
      </c>
      <c r="M25" s="286">
        <f>SUM('表21(續二) -old'!M32+'表21 (續二) '!M23+'表21 (續四) '!M23+'表21 (續六) '!M25+'表21 (續八) '!M26)</f>
        <v>1</v>
      </c>
      <c r="N25" s="227">
        <f>SUM('表21(續二) -old'!N32+'表21 (續二) '!N23+'表21 (續四) '!N23+'表21 (續六) '!N25+'表21 (續八) '!N26)</f>
        <v>62.4</v>
      </c>
      <c r="O25" s="347">
        <f>SUM('表21(續二) -old'!O32+'表21 (續二) '!O23+'表21 (續四) '!O23+'表21 (續六) '!O25+'表21 (續八) '!O26)</f>
        <v>134932695</v>
      </c>
      <c r="P25" s="347">
        <f>SUM('表21(續二) -old'!P32+'表21 (續二) '!P23+'表21 (續四) '!P23+'表21 (續六) '!P25+'表21 (續八) '!P26)</f>
        <v>0</v>
      </c>
      <c r="Q25" s="328"/>
      <c r="R25" s="228"/>
      <c r="S25" s="229"/>
      <c r="T25" s="230"/>
      <c r="U25" s="328"/>
      <c r="V25" s="328"/>
      <c r="W25" s="328"/>
      <c r="X25" s="328"/>
      <c r="Y25" s="328"/>
      <c r="Z25" s="232"/>
      <c r="AA25" s="346"/>
      <c r="AB25" s="346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</row>
    <row r="26" spans="2:41" ht="16.5" customHeight="1">
      <c r="B26" s="487" t="s">
        <v>456</v>
      </c>
      <c r="C26" s="487"/>
      <c r="D26" s="223" t="s">
        <v>244</v>
      </c>
      <c r="E26" s="224">
        <f>SUM('表21(續二) -old'!E35+'表21 (續二) '!E24+'表21 (續四) '!E24+'表21 (續六) '!E26+'表21 (續八) '!E27)</f>
        <v>381</v>
      </c>
      <c r="F26" s="225">
        <f>SUM('表21(續二) -old'!F35+'表21 (續二) '!F24+'表21 (續四) '!F24+'表21 (續六) '!F26+'表21 (續八) '!F27)</f>
        <v>6160.0616</v>
      </c>
      <c r="G26" s="226">
        <f>SUM('表21(續二) -old'!G35+'表21 (續二) '!G24+'表21 (續四) '!G24+'表21 (續六) '!G26+'表21 (續八) '!G27)</f>
        <v>2968.6</v>
      </c>
      <c r="H26" s="227">
        <f>SUM('表21(續二) -old'!H35+'表21 (續二) '!H24+'表21 (續四) '!H24+'表21 (續六) '!H26+'表21 (續八) '!H27)</f>
        <v>9686.16</v>
      </c>
      <c r="I26" s="224">
        <f>SUM('表21(續二) -old'!I35+'表21 (續二) '!I24+'表21 (續四) '!I24+'表21 (續六) '!I26+'表21 (續八) '!I27)</f>
        <v>4035226</v>
      </c>
      <c r="J26" s="286">
        <f>SUM('表21(續二) -old'!J35+'表21 (續二) '!J24+'表21 (續四) '!J24+'表21 (續六) '!J26+'表21 (續八) '!J27)</f>
        <v>2900</v>
      </c>
      <c r="K26" s="286">
        <f>SUM('表21(續二) -old'!K35+'表21 (續二) '!K24+'表21 (續四) '!K24+'表21 (續六) '!K26+'表21 (續八) '!K27)</f>
        <v>5569</v>
      </c>
      <c r="L26" s="286">
        <f>SUM('表21(續二) -old'!L35+'表21 (續二) '!L24+'表21 (續四) '!L24+'表21 (續六) '!L26+'表21 (續八) '!L27)</f>
        <v>35119</v>
      </c>
      <c r="M26" s="286">
        <f>SUM('表21(續二) -old'!M35+'表21 (續二) '!M24+'表21 (續四) '!M24+'表21 (續六) '!M26+'表21 (續八) '!M27)</f>
        <v>1</v>
      </c>
      <c r="N26" s="227">
        <f>SUM('表21(續二) -old'!N35+'表21 (續二) '!N24+'表21 (續四) '!N24+'表21 (續六) '!N26+'表21 (續八) '!N27)</f>
        <v>895.1</v>
      </c>
      <c r="O26" s="347">
        <f>SUM('表21(續二) -old'!O33+'表21 (續二) '!O24+'表21 (續四) '!O24+'表21 (續六) '!O26+'表21 (續八) '!O27)</f>
        <v>1461405758</v>
      </c>
      <c r="P26" s="347">
        <f>SUM('表21(續二) -old'!P33+'表21 (續二) '!P24+'表21 (續四) '!P24+'表21 (續六) '!P26+'表21 (續八) '!P27)</f>
        <v>0</v>
      </c>
      <c r="Q26" s="328"/>
      <c r="R26" s="228"/>
      <c r="S26" s="229"/>
      <c r="T26" s="230"/>
      <c r="U26" s="328"/>
      <c r="V26" s="328"/>
      <c r="W26" s="328"/>
      <c r="X26" s="328"/>
      <c r="Y26" s="328"/>
      <c r="Z26" s="232"/>
      <c r="AA26" s="346"/>
      <c r="AB26" s="346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</row>
    <row r="27" spans="2:41" ht="16.5" customHeight="1">
      <c r="B27" s="487" t="s">
        <v>457</v>
      </c>
      <c r="C27" s="487"/>
      <c r="D27" s="223" t="s">
        <v>298</v>
      </c>
      <c r="E27" s="224">
        <f>SUM('表21(續二) -old'!E36+'表21 (續二) '!E25+'表21 (續四) '!E25+'表21 (續六) '!E27+'表21 (續八) '!E28)</f>
        <v>391</v>
      </c>
      <c r="F27" s="225">
        <f>SUM('表21(續二) -old'!F36+'表21 (續二) '!F25+'表21 (續四) '!F25+'表21 (續六) '!F27+'表21 (續八) '!F28)</f>
        <v>24.770100000000003</v>
      </c>
      <c r="G27" s="226">
        <f>SUM('表21(續二) -old'!G36+'表21 (續二) '!G25+'表21 (續四) '!G25+'表21 (續六) '!G27+'表21 (續八) '!G28)</f>
        <v>882.9000000000001</v>
      </c>
      <c r="H27" s="227">
        <f>SUM('表21(續二) -old'!H36+'表21 (續二) '!H25+'表21 (續四) '!H25+'表21 (續六) '!H27+'表21 (續八) '!H28)</f>
        <v>486</v>
      </c>
      <c r="I27" s="224">
        <f>SUM('表21(續二) -old'!I36+'表21 (續二) '!I25+'表21 (續四) '!I25+'表21 (續六) '!I27+'表21 (續八) '!I28)</f>
        <v>2365</v>
      </c>
      <c r="J27" s="286">
        <f>SUM('表21(續二) -old'!J36+'表21 (續二) '!J25+'表21 (續四) '!J25+'表21 (續六) '!J27+'表21 (續八) '!J28)</f>
        <v>2800</v>
      </c>
      <c r="K27" s="286">
        <f>SUM('表21(續二) -old'!K36+'表21 (續二) '!K25+'表21 (續四) '!K25+'表21 (續六) '!K27+'表21 (續八) '!K28)</f>
        <v>4682</v>
      </c>
      <c r="L27" s="286">
        <f>SUM('表21(續二) -old'!L36+'表21 (續二) '!L25+'表21 (續四) '!L25+'表21 (續六) '!L27+'表21 (續八) '!L28)</f>
        <v>625</v>
      </c>
      <c r="M27" s="286">
        <f>SUM('表21(續二) -old'!M36+'表21 (續二) '!M25+'表21 (續四) '!M25+'表21 (續六) '!M27+'表21 (續八) '!M28)</f>
        <v>128</v>
      </c>
      <c r="N27" s="227">
        <f>SUM('表21(續二) -old'!N36+'表21 (續二) '!N25+'表21 (續四) '!N25+'表21 (續六) '!N27+'表21 (續八) '!N28)</f>
        <v>226.6</v>
      </c>
      <c r="O27" s="347">
        <f>SUM('表21(續二) -old'!O35+'表21 (續二) '!O25+'表21 (續四) '!O25+'表21 (續六) '!O27+'表21 (續八) '!O28)</f>
        <v>136779050</v>
      </c>
      <c r="P27" s="347">
        <f>SUM('表21(續二) -old'!P35+'表21 (續二) '!P25+'表21 (續四) '!P25+'表21 (續六) '!P27+'表21 (續八) '!P28)</f>
        <v>0</v>
      </c>
      <c r="Q27" s="328"/>
      <c r="R27" s="228"/>
      <c r="S27" s="229"/>
      <c r="T27" s="230"/>
      <c r="U27" s="328"/>
      <c r="V27" s="328"/>
      <c r="W27" s="328"/>
      <c r="X27" s="328"/>
      <c r="Y27" s="328"/>
      <c r="Z27" s="232"/>
      <c r="AA27" s="346"/>
      <c r="AB27" s="346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</row>
    <row r="28" spans="2:41" ht="16.5" customHeight="1">
      <c r="B28" s="487" t="s">
        <v>458</v>
      </c>
      <c r="C28" s="487"/>
      <c r="D28" s="223" t="s">
        <v>300</v>
      </c>
      <c r="E28" s="224">
        <f>SUM('表21(續二) -old'!E37+'表21 (續二) '!E26+'表21 (續四) '!E26+'表21 (續六) '!E28+'表21 (續八) '!E29)</f>
        <v>338</v>
      </c>
      <c r="F28" s="225">
        <f>SUM('表21(續二) -old'!F37+'表21 (續二) '!F26+'表21 (續四) '!F26+'表21 (續六) '!F28+'表21 (續八) '!F29)</f>
        <v>42.04410000000001</v>
      </c>
      <c r="G28" s="226">
        <f>SUM('表21(續二) -old'!G37+'表21 (續二) '!G26+'表21 (續四) '!G26+'表21 (續六) '!G28+'表21 (續八) '!G29)</f>
        <v>3015.66</v>
      </c>
      <c r="H28" s="227">
        <f>SUM('表21(續二) -old'!H37+'表21 (續二) '!H26+'表21 (續四) '!H26+'表21 (續六) '!H28+'表21 (續八) '!H29)</f>
        <v>791</v>
      </c>
      <c r="I28" s="224">
        <f>SUM('表21(續二) -old'!I37+'表21 (續二) '!I26+'表21 (續四) '!I26+'表21 (續六) '!I28+'表21 (續八) '!I29)</f>
        <v>307</v>
      </c>
      <c r="J28" s="286">
        <f>SUM('表21(續二) -old'!J37+'表21 (續二) '!J26+'表21 (續四) '!J26+'表21 (續六) '!J28+'表21 (續八) '!J29)</f>
        <v>3516</v>
      </c>
      <c r="K28" s="286">
        <f>SUM('表21(續二) -old'!K37+'表21 (續二) '!K26+'表21 (續四) '!K26+'表21 (續六) '!K28+'表21 (續八) '!K29)</f>
        <v>0</v>
      </c>
      <c r="L28" s="286">
        <f>SUM('表21(續二) -old'!L37+'表21 (續二) '!L26+'表21 (續四) '!L26+'表21 (續六) '!L28+'表21 (續八) '!L29)</f>
        <v>1699</v>
      </c>
      <c r="M28" s="286">
        <f>SUM('表21(續二) -old'!M37+'表21 (續二) '!M26+'表21 (續四) '!M26+'表21 (續六) '!M28+'表21 (續八) '!M29)</f>
        <v>437</v>
      </c>
      <c r="N28" s="227">
        <f>SUM('表21(續二) -old'!N37+'表21 (續二) '!N26+'表21 (續四) '!N26+'表21 (續六) '!N28+'表21 (續八) '!N29)</f>
        <v>67.3</v>
      </c>
      <c r="O28" s="347">
        <f>SUM('表21(續二) -old'!O36+'表21 (續二) '!O26+'表21 (續四) '!O26+'表21 (續六) '!O28+'表21 (續八) '!O29)</f>
        <v>159733520</v>
      </c>
      <c r="P28" s="347">
        <f>SUM('表21(續二) -old'!P36+'表21 (續二) '!P26+'表21 (續四) '!P26+'表21 (續六) '!P28+'表21 (續八) '!P29)</f>
        <v>0</v>
      </c>
      <c r="Q28" s="328"/>
      <c r="R28" s="228"/>
      <c r="S28" s="229"/>
      <c r="T28" s="230"/>
      <c r="U28" s="328"/>
      <c r="V28" s="328"/>
      <c r="W28" s="328"/>
      <c r="X28" s="328"/>
      <c r="Y28" s="328"/>
      <c r="Z28" s="232"/>
      <c r="AA28" s="348"/>
      <c r="AB28" s="348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</row>
    <row r="29" spans="2:41" ht="16.5" customHeight="1">
      <c r="B29" s="487" t="s">
        <v>459</v>
      </c>
      <c r="C29" s="487"/>
      <c r="D29" s="223" t="s">
        <v>301</v>
      </c>
      <c r="E29" s="224">
        <f>SUM('表21(續二) -old'!E38+'表21 (續二) '!E27+'表21 (續四) '!E27+'表21 (續六) '!E29+'表21 (續八) '!E30)</f>
        <v>390</v>
      </c>
      <c r="F29" s="225">
        <f>SUM('表21(續二) -old'!F38+'表21 (續二) '!F27+'表21 (續四) '!F27+'表21 (續六) '!F29+'表21 (續八) '!F30)</f>
        <v>29.3765</v>
      </c>
      <c r="G29" s="226">
        <f>SUM('表21(續二) -old'!G38+'表21 (續二) '!G27+'表21 (續四) '!G27+'表21 (續六) '!G29+'表21 (續八) '!G30)</f>
        <v>1462.1800000000003</v>
      </c>
      <c r="H29" s="227">
        <f>SUM('表21(續二) -old'!H38+'表21 (續二) '!H27+'表21 (續四) '!H27+'表21 (續六) '!H29+'表21 (續八) '!H30)</f>
        <v>2597.903</v>
      </c>
      <c r="I29" s="224">
        <f>SUM('表21(續二) -old'!I38+'表21 (續二) '!I27+'表21 (續四) '!I27+'表21 (續六) '!I29+'表21 (續八) '!I30)</f>
        <v>266</v>
      </c>
      <c r="J29" s="286">
        <f>SUM('表21(續二) -old'!J38+'表21 (續二) '!J27+'表21 (續四) '!J27+'表21 (續六) '!J29+'表21 (續八) '!J30)</f>
        <v>2607</v>
      </c>
      <c r="K29" s="286">
        <f>SUM('表21(續二) -old'!K38+'表21 (續二) '!K27+'表21 (續四) '!K27+'表21 (續六) '!K29+'表21 (續八) '!K30)</f>
        <v>900</v>
      </c>
      <c r="L29" s="286">
        <f>SUM('表21(續二) -old'!L38+'表21 (續二) '!L27+'表21 (續四) '!L27+'表21 (續六) '!L29+'表21 (續八) '!L30)</f>
        <v>7540</v>
      </c>
      <c r="M29" s="286">
        <f>SUM('表21(續二) -old'!M38+'表21 (續二) '!M27+'表21 (續四) '!M27+'表21 (續六) '!M29+'表21 (續八) '!M30)</f>
        <v>5</v>
      </c>
      <c r="N29" s="227">
        <f>SUM('表21(續二) -old'!N38+'表21 (續二) '!N27+'表21 (續四) '!N27+'表21 (續六) '!N29+'表21 (續八) '!N30)</f>
        <v>1641.3</v>
      </c>
      <c r="O29" s="347">
        <f>SUM('表21(續二) -old'!O37+'表21 (續二) '!O27+'表21 (續四) '!O27+'表21 (續六) '!O29+'表21 (續八) '!O30)</f>
        <v>197934684</v>
      </c>
      <c r="P29" s="347">
        <f>SUM('表21(續二) -old'!P37+'表21 (續二) '!P27+'表21 (續四) '!P27+'表21 (續六) '!P29+'表21 (續八) '!P30)</f>
        <v>0</v>
      </c>
      <c r="Q29" s="328"/>
      <c r="R29" s="228"/>
      <c r="S29" s="229"/>
      <c r="T29" s="230"/>
      <c r="U29" s="328"/>
      <c r="V29" s="328"/>
      <c r="W29" s="328"/>
      <c r="X29" s="328"/>
      <c r="Y29" s="328"/>
      <c r="Z29" s="232"/>
      <c r="AA29" s="348"/>
      <c r="AB29" s="348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</row>
    <row r="30" spans="2:39" ht="16.5" customHeight="1">
      <c r="B30" s="487" t="s">
        <v>460</v>
      </c>
      <c r="C30" s="487"/>
      <c r="D30" s="223" t="s">
        <v>353</v>
      </c>
      <c r="E30" s="224">
        <f>SUM('表21(續二) -old'!E39+'表21 (續二) '!E28+'表21 (續四) '!E28+'表21 (續六) '!E30+'表21 (續八) '!E31)</f>
        <v>342</v>
      </c>
      <c r="F30" s="225">
        <f>SUM('表21(續二) -old'!F39+'表21 (續二) '!F28+'表21 (續四) '!F28+'表21 (續六) '!F30+'表21 (續八) '!F31)</f>
        <v>47.2682</v>
      </c>
      <c r="G30" s="226">
        <f>SUM('表21(續二) -old'!G39+'表21 (續二) '!G28+'表21 (續四) '!G28+'表21 (續六) '!G30+'表21 (續八) '!G31)</f>
        <v>652.0900000000001</v>
      </c>
      <c r="H30" s="227">
        <f>SUM('表21(續二) -old'!H39+'表21 (續二) '!H28+'表21 (續四) '!H28+'表21 (續六) '!H30+'表21 (續八) '!H31)</f>
        <v>21882.14</v>
      </c>
      <c r="I30" s="224">
        <f>SUM('表21(續二) -old'!I39+'表21 (續二) '!I28+'表21 (續四) '!I28+'表21 (續六) '!I30+'表21 (續八) '!I31)</f>
        <v>455</v>
      </c>
      <c r="J30" s="286">
        <f>SUM('表21(續二) -old'!J39+'表21 (續二) '!J28+'表21 (續四) '!J28+'表21 (續六) '!J30+'表21 (續八) '!J31)</f>
        <v>550</v>
      </c>
      <c r="K30" s="286">
        <f>SUM('表21(續二) -old'!K39+'表21 (續二) '!K28+'表21 (續四) '!K28+'表21 (續六) '!K30+'表21 (續八) '!K31)</f>
        <v>0</v>
      </c>
      <c r="L30" s="286">
        <f>SUM('表21(續二) -old'!L39+'表21 (續二) '!L28+'表21 (續四) '!L28+'表21 (續六) '!L30+'表21 (續八) '!L31)</f>
        <v>7200</v>
      </c>
      <c r="M30" s="286">
        <f>SUM('表21(續二) -old'!M39+'表21 (續二) '!M28+'表21 (續四) '!M28+'表21 (續六) '!M30+'表21 (續八) '!M31)</f>
        <v>41</v>
      </c>
      <c r="N30" s="227">
        <f>SUM('表21(續二) -old'!N39+'表21 (續二) '!N28+'表21 (續四) '!N28+'表21 (續六) '!N30+'表21 (續八) '!N31)</f>
        <v>79.3</v>
      </c>
      <c r="O30" s="347">
        <f>SUM('表21(續二) -old'!O38+'表21 (續二) '!O28+'表21 (續四) '!O28+'表21 (續六) '!O30+'表21 (續八) '!O31)</f>
        <v>122175027</v>
      </c>
      <c r="P30" s="347">
        <f>SUM('表21(續二) -old'!P38+'表21 (續二) '!P28+'表21 (續四) '!P28+'表21 (續六) '!P30+'表21 (續八) '!P31)</f>
        <v>0</v>
      </c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52"/>
      <c r="AB30" s="35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</row>
    <row r="31" spans="2:41" ht="16.5" customHeight="1">
      <c r="B31" s="487" t="s">
        <v>461</v>
      </c>
      <c r="C31" s="487"/>
      <c r="D31" s="223" t="s">
        <v>413</v>
      </c>
      <c r="E31" s="224">
        <f>SUM('表21(續二) -old'!E40+'表21 (續二) '!E29+'表21 (續四) '!E29+'表21 (續六) '!E31+'表21 (續八) '!E32)</f>
        <v>341</v>
      </c>
      <c r="F31" s="225">
        <f>SUM('表21(續二) -old'!F40+'表21 (續二) '!F29+'表21 (續四) '!F29+'表21 (續六) '!F31+'表21 (續八) '!F32)</f>
        <v>99.92670000000001</v>
      </c>
      <c r="G31" s="226">
        <f>SUM('表21(續二) -old'!G40+'表21 (續二) '!G29+'表21 (續四) '!G29+'表21 (續六) '!G31+'表21 (續八) '!G32)</f>
        <v>17367.3375</v>
      </c>
      <c r="H31" s="227">
        <f>SUM('表21(續二) -old'!H40+'表21 (續二) '!H29+'表21 (續四) '!H29+'表21 (續六) '!H31+'表21 (續八) '!H32)</f>
        <v>9331.669899999999</v>
      </c>
      <c r="I31" s="224">
        <f>SUM('表21(續二) -old'!I40+'表21 (續二) '!I29+'表21 (續四) '!I29+'表21 (續六) '!I31+'表21 (續八) '!I32)</f>
        <v>4024</v>
      </c>
      <c r="J31" s="286">
        <f>SUM('表21(續二) -old'!J40+'表21 (續二) '!J29+'表21 (續四) '!J29+'表21 (續六) '!J31+'表21 (續八) '!J32)</f>
        <v>9913</v>
      </c>
      <c r="K31" s="286">
        <f>SUM('表21(續二) -old'!K40+'表21 (續二) '!K29+'表21 (續四) '!K29+'表21 (續六) '!K31+'表21 (續八) '!K32)</f>
        <v>3855</v>
      </c>
      <c r="L31" s="286">
        <f>SUM('表21(續二) -old'!L40+'表21 (續二) '!L29+'表21 (續四) '!L29+'表21 (續六) '!L31+'表21 (續八) '!L32)</f>
        <v>22214</v>
      </c>
      <c r="M31" s="286">
        <f>SUM('表21(續二) -old'!M40+'表21 (續二) '!M29+'表21 (續四) '!M29+'表21 (續六) '!M31+'表21 (續八) '!M32)</f>
        <v>12600</v>
      </c>
      <c r="N31" s="227">
        <f>SUM('表21(續二) -old'!N40+'表21 (續二) '!N29+'表21 (續四) '!N29+'表21 (續六) '!N31+'表21 (續八) '!N32)</f>
        <v>165.9984</v>
      </c>
      <c r="O31" s="347">
        <f>SUM('表21(續二) -old'!O39+'表21 (續二) '!O29+'表21 (續四) '!O29+'表21 (續六) '!O31+'表21 (續八) '!O32)</f>
        <v>114549624</v>
      </c>
      <c r="P31" s="347">
        <f>SUM('表21(續二) -old'!P39+'表21 (續二) '!P29+'表21 (續四) '!P29+'表21 (續六) '!P31+'表21 (續八) '!P32)</f>
        <v>0</v>
      </c>
      <c r="Q31" s="329"/>
      <c r="R31" s="233"/>
      <c r="S31" s="234"/>
      <c r="T31" s="235"/>
      <c r="U31" s="236">
        <v>0.0375</v>
      </c>
      <c r="V31" s="329"/>
      <c r="W31" s="329"/>
      <c r="X31" s="329"/>
      <c r="Y31" s="329"/>
      <c r="Z31" s="329"/>
      <c r="AA31" s="335"/>
      <c r="AB31" s="336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</row>
    <row r="32" spans="2:41" ht="16.5" customHeight="1">
      <c r="B32" s="487" t="s">
        <v>462</v>
      </c>
      <c r="C32" s="487"/>
      <c r="D32" s="223" t="s">
        <v>424</v>
      </c>
      <c r="E32" s="224">
        <f>E33+E40</f>
        <v>269</v>
      </c>
      <c r="F32" s="225">
        <f aca="true" t="shared" si="0" ref="F32:O32">F33+F40</f>
        <v>44.550599999999996</v>
      </c>
      <c r="G32" s="226">
        <f t="shared" si="0"/>
        <v>19158.8392</v>
      </c>
      <c r="H32" s="227">
        <f t="shared" si="0"/>
        <v>7707.5599999999995</v>
      </c>
      <c r="I32" s="224">
        <f>I33+I40</f>
        <v>329</v>
      </c>
      <c r="J32" s="286">
        <f t="shared" si="0"/>
        <v>50</v>
      </c>
      <c r="K32" s="286">
        <f t="shared" si="0"/>
        <v>0</v>
      </c>
      <c r="L32" s="286">
        <f t="shared" si="0"/>
        <v>1134</v>
      </c>
      <c r="M32" s="286">
        <f t="shared" si="0"/>
        <v>8</v>
      </c>
      <c r="N32" s="227">
        <f t="shared" si="0"/>
        <v>556.5840000000001</v>
      </c>
      <c r="O32" s="347">
        <f t="shared" si="0"/>
        <v>96482153</v>
      </c>
      <c r="P32" s="347"/>
      <c r="Q32" s="329"/>
      <c r="R32" s="233"/>
      <c r="S32" s="234"/>
      <c r="T32" s="235"/>
      <c r="U32" s="236">
        <v>0.0375</v>
      </c>
      <c r="V32" s="329"/>
      <c r="W32" s="329"/>
      <c r="X32" s="329"/>
      <c r="Y32" s="329"/>
      <c r="Z32" s="329"/>
      <c r="AA32" s="335"/>
      <c r="AB32" s="336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</row>
    <row r="33" spans="2:40" s="237" customFormat="1" ht="16.5" customHeight="1">
      <c r="B33" s="361" t="s">
        <v>281</v>
      </c>
      <c r="C33" s="364"/>
      <c r="D33" s="365"/>
      <c r="E33" s="238">
        <f>SUM(E34:E39)</f>
        <v>136</v>
      </c>
      <c r="F33" s="239">
        <f>SUM(F34:F39)</f>
        <v>9.1365</v>
      </c>
      <c r="G33" s="240">
        <f>SUM(G34:G39)</f>
        <v>18722.0268</v>
      </c>
      <c r="H33" s="241">
        <f aca="true" t="shared" si="1" ref="H33:N33">SUM(H34:H39)</f>
        <v>6897.32</v>
      </c>
      <c r="I33" s="238">
        <f t="shared" si="1"/>
        <v>96</v>
      </c>
      <c r="J33" s="287">
        <f t="shared" si="1"/>
        <v>0</v>
      </c>
      <c r="K33" s="287">
        <f t="shared" si="1"/>
        <v>0</v>
      </c>
      <c r="L33" s="287">
        <f t="shared" si="1"/>
        <v>1134</v>
      </c>
      <c r="M33" s="287">
        <f t="shared" si="1"/>
        <v>0</v>
      </c>
      <c r="N33" s="241">
        <f t="shared" si="1"/>
        <v>79.5475</v>
      </c>
      <c r="O33" s="393">
        <f>SUM(O34:P39)</f>
        <v>60158205</v>
      </c>
      <c r="P33" s="394">
        <f>SUM('表21(續二) -old'!P37+'表21 (續二) '!P31+'表21 (續四) '!P31+'表21 (續六) '!P33+'表21 (續八) '!P34)</f>
        <v>0</v>
      </c>
      <c r="Q33" s="329"/>
      <c r="R33" s="233"/>
      <c r="S33" s="234"/>
      <c r="T33" s="235"/>
      <c r="U33" s="236"/>
      <c r="V33" s="329"/>
      <c r="W33" s="329"/>
      <c r="X33" s="329"/>
      <c r="Y33" s="329"/>
      <c r="Z33" s="329"/>
      <c r="AA33" s="335"/>
      <c r="AB33" s="336"/>
      <c r="AC33" s="333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</row>
    <row r="34" spans="2:40" ht="15" customHeight="1">
      <c r="B34" s="242"/>
      <c r="C34" s="243" t="s">
        <v>463</v>
      </c>
      <c r="D34" s="244" t="s">
        <v>49</v>
      </c>
      <c r="E34" s="245">
        <f>'表21 (續二) '!E32+'表21 (續四) '!E32+'表21 (續六) '!E34+'表21 (續八) '!E35</f>
        <v>44</v>
      </c>
      <c r="F34" s="246">
        <f>'表21 (續二) '!F32+'表21 (續四) '!F32+'表21 (續六) '!F34+'表21 (續八) '!F35</f>
        <v>4.895700000000001</v>
      </c>
      <c r="G34" s="247">
        <f>'表21 (續二) '!G32+'表21 (續四) '!G32+'表21 (續六) '!G34+'表21 (續八) '!G35</f>
        <v>17344.4009</v>
      </c>
      <c r="H34" s="248">
        <f>'表21 (續二) '!H32+'表21 (續四) '!H32+'表21 (續六) '!H34+'表21 (續八) '!H35</f>
        <v>121.45</v>
      </c>
      <c r="I34" s="245">
        <f>'表21 (續二) '!I32+'表21 (續四) '!I32+'表21 (續六) '!I34+'表21 (續八) '!I35</f>
        <v>81</v>
      </c>
      <c r="J34" s="288">
        <f>'表21 (續二) '!J32+'表21 (續四) '!J32+'表21 (續六) '!J34+'表21 (續八) '!J35</f>
        <v>0</v>
      </c>
      <c r="K34" s="288">
        <f>'表21 (續二) '!K32+'表21 (續四) '!K32+'表21 (續六) '!K34+'表21 (續八) '!K35</f>
        <v>0</v>
      </c>
      <c r="L34" s="288">
        <f>'表21 (續二) '!L32+'表21 (續四) '!L32+'表21 (續六) '!L34+'表21 (續八) '!L35</f>
        <v>0</v>
      </c>
      <c r="M34" s="288">
        <f>'表21 (續二) '!M32+'表21 (續四) '!M32+'表21 (續六) '!M34+'表21 (續八) '!M35</f>
        <v>0</v>
      </c>
      <c r="N34" s="248">
        <f>'表21 (續二) '!N32+'表21 (續四) '!N32+'表21 (續六) '!N34+'表21 (續八) '!N35</f>
        <v>0</v>
      </c>
      <c r="O34" s="340">
        <f>'表21 (續二) '!O32:P32+'表21 (續四) '!O32:P32+'表21 (續六) '!O34:P34+'表21 (續八) '!O35:P35</f>
        <v>6423152</v>
      </c>
      <c r="P34" s="341"/>
      <c r="Q34" s="329"/>
      <c r="R34" s="233"/>
      <c r="S34" s="234"/>
      <c r="T34" s="235"/>
      <c r="U34" s="236">
        <v>0.0375</v>
      </c>
      <c r="V34" s="329"/>
      <c r="W34" s="329"/>
      <c r="X34" s="329"/>
      <c r="Y34" s="329"/>
      <c r="Z34" s="329"/>
      <c r="AA34" s="335"/>
      <c r="AB34" s="336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</row>
    <row r="35" spans="2:40" ht="15.75" customHeight="1">
      <c r="B35" s="242"/>
      <c r="C35" s="243" t="s">
        <v>464</v>
      </c>
      <c r="D35" s="244" t="s">
        <v>63</v>
      </c>
      <c r="E35" s="245">
        <f>'表21 (續二) '!E33+'表21 (續四) '!E33+'表21 (續六) '!E35+'表21 (續八) '!E36</f>
        <v>17</v>
      </c>
      <c r="F35" s="246">
        <f>'表21 (續二) '!F33+'表21 (續四) '!F33+'表21 (續六) '!F35+'表21 (續八) '!F36</f>
        <v>0.5032</v>
      </c>
      <c r="G35" s="247">
        <f>'表21 (續二) '!G33+'表21 (續四) '!G33+'表21 (續六) '!G35+'表21 (續八) '!G36</f>
        <v>21.121</v>
      </c>
      <c r="H35" s="248">
        <f>'表21 (續二) '!H33+'表21 (續四) '!H33+'表21 (續六) '!H35+'表21 (續八) '!H36</f>
        <v>1687.71</v>
      </c>
      <c r="I35" s="245">
        <f>'表21 (續二) '!I33+'表21 (續四) '!I33+'表21 (續六) '!I35+'表21 (續八) '!I36</f>
        <v>0</v>
      </c>
      <c r="J35" s="288">
        <f>'表21 (續二) '!J33+'表21 (續四) '!J33+'表21 (續六) '!J35+'表21 (續八) '!J36</f>
        <v>0</v>
      </c>
      <c r="K35" s="288">
        <f>'表21 (續二) '!K33+'表21 (續四) '!K33+'表21 (續六) '!K35+'表21 (續八) '!K36</f>
        <v>0</v>
      </c>
      <c r="L35" s="288">
        <f>'表21 (續二) '!L33+'表21 (續四) '!L33+'表21 (續六) '!L35+'表21 (續八) '!L36</f>
        <v>0</v>
      </c>
      <c r="M35" s="288">
        <f>'表21 (續二) '!M33+'表21 (續四) '!M33+'表21 (續六) '!M35+'表21 (續八) '!M36</f>
        <v>0</v>
      </c>
      <c r="N35" s="248">
        <f>'表21 (續二) '!N33+'表21 (續四) '!N33+'表21 (續六) '!N35+'表21 (續八) '!N36</f>
        <v>0</v>
      </c>
      <c r="O35" s="340">
        <f>'表21 (續二) '!O33:P33+'表21 (續四) '!O33:P33+'表21 (續六) '!O35:P35+'表21 (續八) '!O36:P36</f>
        <v>2666499</v>
      </c>
      <c r="P35" s="341"/>
      <c r="Q35" s="329"/>
      <c r="R35" s="233"/>
      <c r="S35" s="234"/>
      <c r="T35" s="235"/>
      <c r="U35" s="329"/>
      <c r="V35" s="329"/>
      <c r="W35" s="329"/>
      <c r="X35" s="329"/>
      <c r="Y35" s="329"/>
      <c r="Z35" s="235"/>
      <c r="AA35" s="335"/>
      <c r="AB35" s="336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</row>
    <row r="36" spans="2:40" ht="15.75" customHeight="1">
      <c r="B36" s="242"/>
      <c r="C36" s="243" t="s">
        <v>465</v>
      </c>
      <c r="D36" s="244" t="s">
        <v>64</v>
      </c>
      <c r="E36" s="245">
        <f>'表21 (續二) '!E34+'表21 (續四) '!E34+'表21 (續六) '!E36+'表21 (續八) '!E37</f>
        <v>19</v>
      </c>
      <c r="F36" s="246">
        <f>'表21 (續二) '!F34+'表21 (續四) '!F34+'表21 (續六) '!F36+'表21 (續八) '!F37</f>
        <v>1.4683</v>
      </c>
      <c r="G36" s="247">
        <f>'表21 (續二) '!G34+'表21 (續四) '!G34+'表21 (續六) '!G36+'表21 (續八) '!G37</f>
        <v>1091.3799999999999</v>
      </c>
      <c r="H36" s="248">
        <f>'表21 (續二) '!H34+'表21 (續四) '!H34+'表21 (續六) '!H36+'表21 (續八) '!H37</f>
        <v>385.67</v>
      </c>
      <c r="I36" s="245">
        <f>'表21 (續二) '!I34+'表21 (續四) '!I34+'表21 (續六) '!I36+'表21 (續八) '!I37</f>
        <v>0</v>
      </c>
      <c r="J36" s="288">
        <f>'表21 (續二) '!J34+'表21 (續四) '!J34+'表21 (續六) '!J36+'表21 (續八) '!J37</f>
        <v>0</v>
      </c>
      <c r="K36" s="288">
        <f>'表21 (續二) '!K34+'表21 (續四) '!K34+'表21 (續六) '!K36+'表21 (續八) '!K37</f>
        <v>0</v>
      </c>
      <c r="L36" s="288">
        <f>'表21 (續二) '!L34+'表21 (續四) '!L34+'表21 (續六) '!L36+'表21 (續八) '!L37</f>
        <v>550</v>
      </c>
      <c r="M36" s="288">
        <f>'表21 (續二) '!M34+'表21 (續四) '!M34+'表21 (續六) '!M36+'表21 (續八) '!M37</f>
        <v>0</v>
      </c>
      <c r="N36" s="248">
        <f>'表21 (續二) '!N34+'表21 (續四) '!N34+'表21 (續六) '!N36+'表21 (續八) '!N37</f>
        <v>0</v>
      </c>
      <c r="O36" s="340">
        <f>'表21 (續二) '!O34:P34+'表21 (續四) '!O34:P34+'表21 (續六) '!O36:P36+'表21 (續八) '!O37:P37</f>
        <v>13171165</v>
      </c>
      <c r="P36" s="341"/>
      <c r="Q36" s="329"/>
      <c r="R36" s="233"/>
      <c r="S36" s="234"/>
      <c r="T36" s="235"/>
      <c r="U36" s="236"/>
      <c r="V36" s="329"/>
      <c r="W36" s="329"/>
      <c r="X36" s="329"/>
      <c r="Y36" s="329"/>
      <c r="Z36" s="235"/>
      <c r="AA36" s="335"/>
      <c r="AB36" s="336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</row>
    <row r="37" spans="2:40" ht="15" customHeight="1">
      <c r="B37" s="242"/>
      <c r="C37" s="243" t="s">
        <v>466</v>
      </c>
      <c r="D37" s="244" t="s">
        <v>65</v>
      </c>
      <c r="E37" s="245">
        <f>'表21 (續二) '!E35+'表21 (續四) '!E35+'表21 (續六) '!E37+'表21 (續八) '!E38</f>
        <v>19</v>
      </c>
      <c r="F37" s="246">
        <f>'表21 (續二) '!F35+'表21 (續四) '!F35+'表21 (續六) '!F37+'表21 (續八) '!F38</f>
        <v>0.9559000000000001</v>
      </c>
      <c r="G37" s="247">
        <f>'表21 (續二) '!G35+'表21 (續四) '!G35+'表21 (續六) '!G37+'表21 (續八) '!G38</f>
        <v>32.6099</v>
      </c>
      <c r="H37" s="248">
        <f>'表21 (續二) '!H35+'表21 (續四) '!H35+'表21 (續六) '!H37+'表21 (續八) '!H38</f>
        <v>4669.99</v>
      </c>
      <c r="I37" s="245">
        <f>'表21 (續二) '!I35+'表21 (續四) '!I35+'表21 (續六) '!I37+'表21 (續八) '!I38</f>
        <v>0</v>
      </c>
      <c r="J37" s="288">
        <f>'表21 (續二) '!J35+'表21 (續四) '!J35+'表21 (續六) '!J37+'表21 (續八) '!J38</f>
        <v>0</v>
      </c>
      <c r="K37" s="288">
        <f>'表21 (續二) '!K35+'表21 (續四) '!K35+'表21 (續六) '!K37+'表21 (續八) '!K38</f>
        <v>0</v>
      </c>
      <c r="L37" s="288">
        <f>'表21 (續二) '!L35+'表21 (續四) '!L35+'表21 (續六) '!L37+'表21 (續八) '!L38</f>
        <v>99</v>
      </c>
      <c r="M37" s="288">
        <f>'表21 (續二) '!M35+'表21 (續四) '!M35+'表21 (續六) '!M37+'表21 (續八) '!M38</f>
        <v>0</v>
      </c>
      <c r="N37" s="248">
        <f>'表21 (續二) '!N35+'表21 (續四) '!N35+'表21 (續六) '!N37+'表21 (續八) '!N38</f>
        <v>77.899</v>
      </c>
      <c r="O37" s="340">
        <f>'表21 (續二) '!O35:P35+'表21 (續四) '!O35:P35+'表21 (續六) '!O37:P37+'表21 (續八) '!O38:P38</f>
        <v>3880567</v>
      </c>
      <c r="P37" s="341"/>
      <c r="Q37" s="329"/>
      <c r="R37" s="233"/>
      <c r="S37" s="234"/>
      <c r="T37" s="235"/>
      <c r="U37" s="329"/>
      <c r="V37" s="329"/>
      <c r="W37" s="329"/>
      <c r="X37" s="329"/>
      <c r="Y37" s="329"/>
      <c r="Z37" s="235"/>
      <c r="AA37" s="335"/>
      <c r="AB37" s="336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</row>
    <row r="38" spans="2:40" ht="15.75" customHeight="1">
      <c r="B38" s="242"/>
      <c r="C38" s="243" t="s">
        <v>467</v>
      </c>
      <c r="D38" s="244" t="s">
        <v>66</v>
      </c>
      <c r="E38" s="245">
        <f>'表21 (續二) '!E36+'表21 (續四) '!E36+'表21 (續六) '!E38+'表21 (續八) '!E39</f>
        <v>21</v>
      </c>
      <c r="F38" s="246">
        <f>'表21 (續二) '!F36+'表21 (續四) '!F36+'表21 (續六) '!F38+'表21 (續八) '!F39</f>
        <v>0.8347</v>
      </c>
      <c r="G38" s="247">
        <f>'表21 (續二) '!G36+'表21 (續四) '!G36+'表21 (續六) '!G38+'表21 (續八) '!G39</f>
        <v>229.604</v>
      </c>
      <c r="H38" s="248">
        <f>'表21 (續二) '!H36+'表21 (續四) '!H36+'表21 (續六) '!H38+'表21 (續八) '!H39</f>
        <v>0</v>
      </c>
      <c r="I38" s="245">
        <f>'表21 (續二) '!I36+'表21 (續四) '!I36+'表21 (續六) '!I38+'表21 (續八) '!I39</f>
        <v>12</v>
      </c>
      <c r="J38" s="288">
        <f>'表21 (續二) '!J36+'表21 (續四) '!J36+'表21 (續六) '!J38+'表21 (續八) '!J39</f>
        <v>0</v>
      </c>
      <c r="K38" s="288">
        <f>'表21 (續二) '!K36+'表21 (續四) '!K36+'表21 (續六) '!K38+'表21 (續八) '!K39</f>
        <v>0</v>
      </c>
      <c r="L38" s="288">
        <f>'表21 (續二) '!L36+'表21 (續四) '!L36+'表21 (續六) '!L38+'表21 (續八) '!L39</f>
        <v>0</v>
      </c>
      <c r="M38" s="288">
        <f>'表21 (續二) '!M36+'表21 (續四) '!M36+'表21 (續六) '!M38+'表21 (續八) '!M39</f>
        <v>0</v>
      </c>
      <c r="N38" s="248">
        <f>'表21 (續二) '!N36+'表21 (續四) '!N36+'表21 (續六) '!N38+'表21 (續八) '!N39</f>
        <v>1.6485</v>
      </c>
      <c r="O38" s="340">
        <f>'表21 (續二) '!O36:P36+'表21 (續四) '!O36:P36+'表21 (續六) '!O38:P38+'表21 (續八) '!O39:P39</f>
        <v>30590430</v>
      </c>
      <c r="P38" s="341"/>
      <c r="Q38" s="330"/>
      <c r="R38" s="249"/>
      <c r="S38" s="250"/>
      <c r="T38" s="251"/>
      <c r="U38" s="330"/>
      <c r="V38" s="330"/>
      <c r="W38" s="329"/>
      <c r="X38" s="251"/>
      <c r="Y38" s="330"/>
      <c r="Z38" s="251"/>
      <c r="AA38" s="344"/>
      <c r="AB38" s="345"/>
      <c r="AC38" s="237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</row>
    <row r="39" spans="2:40" ht="15.75" customHeight="1">
      <c r="B39" s="242"/>
      <c r="C39" s="243" t="s">
        <v>468</v>
      </c>
      <c r="D39" s="244" t="s">
        <v>67</v>
      </c>
      <c r="E39" s="245">
        <f>'表21 (續二) '!E37+'表21 (續四) '!E37+'表21 (續六) '!E39+'表21 (續八) '!E40</f>
        <v>16</v>
      </c>
      <c r="F39" s="246">
        <f>'表21 (續二) '!F37+'表21 (續四) '!F37+'表21 (續六) '!F39+'表21 (續八) '!F40</f>
        <v>0.4787</v>
      </c>
      <c r="G39" s="247">
        <f>'表21 (續二) '!G37+'表21 (續四) '!G37+'表21 (續六) '!G39+'表21 (續八) '!G40</f>
        <v>2.911</v>
      </c>
      <c r="H39" s="248">
        <f>'表21 (續二) '!H37+'表21 (續四) '!H37+'表21 (續六) '!H39+'表21 (續八) '!H40</f>
        <v>32.5</v>
      </c>
      <c r="I39" s="245">
        <f>'表21 (續二) '!I37+'表21 (續四) '!I37+'表21 (續六) '!I39+'表21 (續八) '!I40</f>
        <v>3</v>
      </c>
      <c r="J39" s="288">
        <f>'表21 (續二) '!J37+'表21 (續四) '!J37+'表21 (續六) '!J39+'表21 (續八) '!J40</f>
        <v>0</v>
      </c>
      <c r="K39" s="288">
        <f>'表21 (續二) '!K37+'表21 (續四) '!K37+'表21 (續六) '!K39+'表21 (續八) '!K40</f>
        <v>0</v>
      </c>
      <c r="L39" s="288">
        <f>'表21 (續二) '!L37+'表21 (續四) '!L37+'表21 (續六) '!L39+'表21 (續八) '!L40</f>
        <v>485</v>
      </c>
      <c r="M39" s="288">
        <f>'表21 (續二) '!M37+'表21 (續四) '!M37+'表21 (續六) '!M39+'表21 (續八) '!M40</f>
        <v>0</v>
      </c>
      <c r="N39" s="248">
        <f>'表21 (續二) '!N37+'表21 (續四) '!N37+'表21 (續六) '!N39+'表21 (續八) '!N40</f>
        <v>0</v>
      </c>
      <c r="O39" s="340">
        <f>'表21 (續二) '!O37:P37+'表21 (續四) '!O37:P37+'表21 (續六) '!O39:P39+'表21 (續八) '!O40:P40</f>
        <v>3426392</v>
      </c>
      <c r="P39" s="341"/>
      <c r="Q39" s="329"/>
      <c r="R39" s="233"/>
      <c r="S39" s="234"/>
      <c r="T39" s="235"/>
      <c r="U39" s="329"/>
      <c r="V39" s="329"/>
      <c r="W39" s="329"/>
      <c r="X39" s="329"/>
      <c r="Y39" s="329"/>
      <c r="Z39" s="252"/>
      <c r="AA39" s="335"/>
      <c r="AB39" s="336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</row>
    <row r="40" spans="2:40" s="237" customFormat="1" ht="16.5" customHeight="1">
      <c r="B40" s="361" t="s">
        <v>282</v>
      </c>
      <c r="C40" s="362"/>
      <c r="D40" s="363"/>
      <c r="E40" s="238">
        <f>SUM(E41:E46)</f>
        <v>133</v>
      </c>
      <c r="F40" s="239">
        <f>SUM(F41:F46)</f>
        <v>35.4141</v>
      </c>
      <c r="G40" s="240">
        <f aca="true" t="shared" si="2" ref="G40:O40">SUM(G41:G46)</f>
        <v>436.8124</v>
      </c>
      <c r="H40" s="241">
        <f t="shared" si="2"/>
        <v>810.24</v>
      </c>
      <c r="I40" s="238">
        <f t="shared" si="2"/>
        <v>233</v>
      </c>
      <c r="J40" s="287">
        <f t="shared" si="2"/>
        <v>50</v>
      </c>
      <c r="K40" s="287">
        <f t="shared" si="2"/>
        <v>0</v>
      </c>
      <c r="L40" s="287">
        <f t="shared" si="2"/>
        <v>0</v>
      </c>
      <c r="M40" s="287">
        <f>SUM(M41:M46)</f>
        <v>8</v>
      </c>
      <c r="N40" s="241">
        <f>SUM(N41:N46)</f>
        <v>477.03650000000005</v>
      </c>
      <c r="O40" s="393">
        <f t="shared" si="2"/>
        <v>36323948</v>
      </c>
      <c r="P40" s="394"/>
      <c r="Q40" s="329"/>
      <c r="R40" s="233"/>
      <c r="S40" s="234"/>
      <c r="T40" s="235"/>
      <c r="U40" s="329"/>
      <c r="V40" s="329"/>
      <c r="W40" s="329"/>
      <c r="X40" s="329"/>
      <c r="Y40" s="329"/>
      <c r="Z40" s="235"/>
      <c r="AA40" s="337"/>
      <c r="AB40" s="337"/>
      <c r="AC40" s="333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</row>
    <row r="41" spans="2:40" ht="15.75" customHeight="1">
      <c r="B41" s="242"/>
      <c r="C41" s="243" t="s">
        <v>469</v>
      </c>
      <c r="D41" s="244" t="s">
        <v>50</v>
      </c>
      <c r="E41" s="245">
        <f>'表21 (續二) '!E39+'表21 (續四) '!E39+'表21 (續六) '!E41+'表21 (續八) '!E42</f>
        <v>35</v>
      </c>
      <c r="F41" s="246">
        <f>'表21 (續二) '!F39+'表21 (續四) '!F39+'表21 (續六) '!F41+'表21 (續八) '!F42</f>
        <v>1.6535</v>
      </c>
      <c r="G41" s="247">
        <f>'表21 (續二) '!G39+'表21 (續四) '!G39+'表21 (續六) '!G41+'表21 (續八) '!G42</f>
        <v>97.5254</v>
      </c>
      <c r="H41" s="248">
        <f>'表21 (續二) '!H39+'表21 (續四) '!H39+'表21 (續六) '!H41+'表21 (續八) '!H42</f>
        <v>447.76</v>
      </c>
      <c r="I41" s="245">
        <f>'表21 (續二) '!I39+'表21 (續四) '!I39+'表21 (續六) '!I41+'表21 (續八) '!I42</f>
        <v>33</v>
      </c>
      <c r="J41" s="288">
        <f>'表21 (續二) '!J39+'表21 (續四) '!J39+'表21 (續六) '!J41+'表21 (續八) '!J42</f>
        <v>0</v>
      </c>
      <c r="K41" s="288">
        <f>'表21 (續二) '!K39+'表21 (續四) '!K39+'表21 (續六) '!K41+'表21 (續八) '!K42</f>
        <v>0</v>
      </c>
      <c r="L41" s="288">
        <f>'表21 (續二) '!L39+'表21 (續四) '!L39+'表21 (續六) '!L41+'表21 (續八) '!L42</f>
        <v>0</v>
      </c>
      <c r="M41" s="288">
        <f>'表21 (續二) '!M39+'表21 (續四) '!M39+'表21 (續六) '!M41+'表21 (續八) '!M42</f>
        <v>0</v>
      </c>
      <c r="N41" s="248">
        <f>'表21 (續二) '!N39+'表21 (續四) '!N39+'表21 (續六) '!N41+'表21 (續八) '!N42</f>
        <v>0</v>
      </c>
      <c r="O41" s="340">
        <f>'表21 (續二) '!O39:P39+'表21 (續四) '!O39:P39+'表21 (續六) '!O41:P41+'表21 (續八) '!O42:P42</f>
        <v>10733199</v>
      </c>
      <c r="P41" s="341"/>
      <c r="Q41" s="329"/>
      <c r="R41" s="233"/>
      <c r="S41" s="234"/>
      <c r="T41" s="235"/>
      <c r="U41" s="236"/>
      <c r="V41" s="329"/>
      <c r="W41" s="329"/>
      <c r="X41" s="236"/>
      <c r="Y41" s="329"/>
      <c r="Z41" s="253"/>
      <c r="AA41" s="338"/>
      <c r="AB41" s="339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</row>
    <row r="42" spans="2:40" ht="15.75" customHeight="1">
      <c r="B42" s="242"/>
      <c r="C42" s="243" t="s">
        <v>470</v>
      </c>
      <c r="D42" s="244" t="s">
        <v>68</v>
      </c>
      <c r="E42" s="245">
        <f>'表21 (續二) '!E40+'表21 (續四) '!E40+'表21 (續六) '!E42+'表21 (續八) '!E43</f>
        <v>18</v>
      </c>
      <c r="F42" s="246">
        <f>'表21 (續二) '!F40+'表21 (續四) '!F40+'表21 (續六) '!F42+'表21 (續八) '!F43</f>
        <v>27.8885</v>
      </c>
      <c r="G42" s="247">
        <f>'表21 (續二) '!G40+'表21 (續四) '!G40+'表21 (續六) '!G42+'表21 (續八) '!G43</f>
        <v>4.56</v>
      </c>
      <c r="H42" s="248">
        <f>'表21 (續二) '!H40+'表21 (續四) '!H40+'表21 (續六) '!H42+'表21 (續八) '!H43</f>
        <v>221.7</v>
      </c>
      <c r="I42" s="245">
        <f>'表21 (續二) '!I40+'表21 (續四) '!I40+'表21 (續六) '!I42+'表21 (續八) '!I43</f>
        <v>200</v>
      </c>
      <c r="J42" s="288">
        <f>'表21 (續二) '!J40+'表21 (續四) '!J40+'表21 (續六) '!J42+'表21 (續八) '!J43</f>
        <v>50</v>
      </c>
      <c r="K42" s="288">
        <f>'表21 (續二) '!K40+'表21 (續四) '!K40+'表21 (續六) '!K42+'表21 (續八) '!K43</f>
        <v>0</v>
      </c>
      <c r="L42" s="288">
        <f>'表21 (續二) '!L40+'表21 (續四) '!L40+'表21 (續六) '!L42+'表21 (續八) '!L43</f>
        <v>0</v>
      </c>
      <c r="M42" s="288">
        <f>'表21 (續二) '!M40+'表21 (續四) '!M40+'表21 (續六) '!M42+'表21 (續八) '!M43</f>
        <v>0</v>
      </c>
      <c r="N42" s="248">
        <f>'表21 (續二) '!N40+'表21 (續四) '!N40+'表21 (續六) '!N42+'表21 (續八) '!N43</f>
        <v>469.1</v>
      </c>
      <c r="O42" s="340">
        <f>'表21 (續二) '!O40:P40+'表21 (續四) '!O40:P40+'表21 (續六) '!O42:P42+'表21 (續八) '!O43:P43</f>
        <v>18059830</v>
      </c>
      <c r="P42" s="341"/>
      <c r="Q42" s="329"/>
      <c r="R42" s="233"/>
      <c r="S42" s="234"/>
      <c r="T42" s="235"/>
      <c r="U42" s="236"/>
      <c r="V42" s="329"/>
      <c r="W42" s="329"/>
      <c r="X42" s="329"/>
      <c r="Y42" s="329"/>
      <c r="Z42" s="235"/>
      <c r="AA42" s="335"/>
      <c r="AB42" s="336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</row>
    <row r="43" spans="2:40" ht="15.75" customHeight="1">
      <c r="B43" s="242"/>
      <c r="C43" s="243" t="s">
        <v>471</v>
      </c>
      <c r="D43" s="244" t="s">
        <v>69</v>
      </c>
      <c r="E43" s="245">
        <f>'表21 (續二) '!E41+'表21 (續四) '!E41+'表21 (續六) '!E43+'表21 (續八) '!E44</f>
        <v>25</v>
      </c>
      <c r="F43" s="246">
        <f>'表21 (續二) '!F41+'表21 (續四) '!F41+'表21 (續六) '!F43+'表21 (續八) '!F44</f>
        <v>4.5524</v>
      </c>
      <c r="G43" s="247">
        <f>'表21 (續二) '!G41+'表21 (續四) '!G41+'表21 (續六) '!G43+'表21 (續八) '!G44</f>
        <v>99.5544</v>
      </c>
      <c r="H43" s="248">
        <f>'表21 (續二) '!H41+'表21 (續四) '!H41+'表21 (續六) '!H43+'表21 (續八) '!H44</f>
        <v>0</v>
      </c>
      <c r="I43" s="245">
        <f>'表21 (續二) '!I41+'表21 (續四) '!I41+'表21 (續六) '!I43+'表21 (續八) '!I44</f>
        <v>0</v>
      </c>
      <c r="J43" s="288">
        <f>'表21 (續二) '!J41+'表21 (續四) '!J41+'表21 (續六) '!J43+'表21 (續八) '!J44</f>
        <v>0</v>
      </c>
      <c r="K43" s="288">
        <f>'表21 (續二) '!K41+'表21 (續四) '!K41+'表21 (續六) '!K43+'表21 (續八) '!K44</f>
        <v>0</v>
      </c>
      <c r="L43" s="288">
        <f>'表21 (續二) '!L41+'表21 (續四) '!L41+'表21 (續六) '!L43+'表21 (續八) '!L44</f>
        <v>0</v>
      </c>
      <c r="M43" s="288">
        <f>'表21 (續二) '!M41+'表21 (續四) '!M41+'表21 (續六) '!M43+'表21 (續八) '!M44</f>
        <v>0</v>
      </c>
      <c r="N43" s="248">
        <f>'表21 (續二) '!N41+'表21 (續四) '!N41+'表21 (續六) '!N43+'表21 (續八) '!N44</f>
        <v>2.2</v>
      </c>
      <c r="O43" s="340">
        <f>'表21 (續二) '!O41:P41+'表21 (續四) '!O41:P41+'表21 (續六) '!O43:P43+'表21 (續八) '!O44:P44</f>
        <v>3076871</v>
      </c>
      <c r="P43" s="341"/>
      <c r="Q43" s="329"/>
      <c r="R43" s="233"/>
      <c r="S43" s="234"/>
      <c r="T43" s="235"/>
      <c r="U43" s="329"/>
      <c r="V43" s="329"/>
      <c r="W43" s="329"/>
      <c r="X43" s="329"/>
      <c r="Y43" s="329"/>
      <c r="Z43" s="235"/>
      <c r="AA43" s="335"/>
      <c r="AB43" s="336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</row>
    <row r="44" spans="2:40" ht="15.75" customHeight="1">
      <c r="B44" s="242"/>
      <c r="C44" s="243" t="s">
        <v>472</v>
      </c>
      <c r="D44" s="244" t="s">
        <v>70</v>
      </c>
      <c r="E44" s="245">
        <f>'表21 (續二) '!E42+'表21 (續四) '!E42+'表21 (續六) '!E44+'表21 (續八) '!E45</f>
        <v>17</v>
      </c>
      <c r="F44" s="246">
        <f>'表21 (續二) '!F42+'表21 (續四) '!F42+'表21 (續六) '!F44+'表21 (續八) '!F45</f>
        <v>0.7142000000000001</v>
      </c>
      <c r="G44" s="247">
        <f>'表21 (續二) '!G42+'表21 (續四) '!G42+'表21 (續六) '!G44+'表21 (續八) '!G45</f>
        <v>76.0652</v>
      </c>
      <c r="H44" s="248">
        <f>'表21 (續二) '!H42+'表21 (續四) '!H42+'表21 (續六) '!H44+'表21 (續八) '!H45</f>
        <v>69</v>
      </c>
      <c r="I44" s="245">
        <f>'表21 (續二) '!I42+'表21 (續四) '!I42+'表21 (續六) '!I44+'表21 (續八) '!I45</f>
        <v>0</v>
      </c>
      <c r="J44" s="288">
        <f>'表21 (續二) '!J42+'表21 (續四) '!J42+'表21 (續六) '!J44+'表21 (續八) '!J45</f>
        <v>0</v>
      </c>
      <c r="K44" s="288">
        <f>'表21 (續二) '!K42+'表21 (續四) '!K42+'表21 (續六) '!K44+'表21 (續八) '!K45</f>
        <v>0</v>
      </c>
      <c r="L44" s="288">
        <f>'表21 (續二) '!L42+'表21 (續四) '!L42+'表21 (續六) '!L44+'表21 (續八) '!L45</f>
        <v>0</v>
      </c>
      <c r="M44" s="288">
        <f>'表21 (續二) '!M42+'表21 (續四) '!M42+'表21 (續六) '!M44+'表21 (續八) '!M45</f>
        <v>8</v>
      </c>
      <c r="N44" s="248">
        <f>'表21 (續二) '!N42+'表21 (續四) '!N42+'表21 (續六) '!N44+'表21 (續八) '!N45</f>
        <v>0</v>
      </c>
      <c r="O44" s="340">
        <f>'表21 (續二) '!O42:P42+'表21 (續四) '!O42:P42+'表21 (續六) '!O44:P44+'表21 (續八) '!O45:P45</f>
        <v>1226147</v>
      </c>
      <c r="P44" s="341"/>
      <c r="Q44" s="329"/>
      <c r="R44" s="233"/>
      <c r="S44" s="234"/>
      <c r="T44" s="235"/>
      <c r="U44" s="329"/>
      <c r="V44" s="329"/>
      <c r="W44" s="329"/>
      <c r="X44" s="329"/>
      <c r="Y44" s="329"/>
      <c r="Z44" s="235"/>
      <c r="AA44" s="335"/>
      <c r="AB44" s="336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</row>
    <row r="45" spans="2:40" ht="15.75" customHeight="1">
      <c r="B45" s="242"/>
      <c r="C45" s="243" t="s">
        <v>473</v>
      </c>
      <c r="D45" s="244" t="s">
        <v>71</v>
      </c>
      <c r="E45" s="245">
        <f>'表21 (續二) '!E43+'表21 (續四) '!E43+'表21 (續六) '!E45+'表21 (續八) '!E46</f>
        <v>22</v>
      </c>
      <c r="F45" s="246">
        <f>'表21 (續二) '!F43+'表21 (續四) '!F43+'表21 (續六) '!F45+'表21 (續八) '!F46</f>
        <v>0.5595</v>
      </c>
      <c r="G45" s="247">
        <f>'表21 (續二) '!G43+'表21 (續四) '!G43+'表21 (續六) '!G45+'表21 (續八) '!G46</f>
        <v>148.4115</v>
      </c>
      <c r="H45" s="248">
        <f>'表21 (續二) '!H43+'表21 (續四) '!H43+'表21 (續六) '!H45+'表21 (續八) '!H46</f>
        <v>24.78</v>
      </c>
      <c r="I45" s="245">
        <f>'表21 (續二) '!I43+'表21 (續四) '!I43+'表21 (續六) '!I45+'表21 (續八) '!I46</f>
        <v>0</v>
      </c>
      <c r="J45" s="288">
        <f>'表21 (續二) '!J43+'表21 (續四) '!J43+'表21 (續六) '!J45+'表21 (續八) '!J46</f>
        <v>0</v>
      </c>
      <c r="K45" s="288">
        <f>'表21 (續二) '!K43+'表21 (續四) '!K43+'表21 (續六) '!K45+'表21 (續八) '!K46</f>
        <v>0</v>
      </c>
      <c r="L45" s="288">
        <f>'表21 (續二) '!L43+'表21 (續四) '!L43+'表21 (續六) '!L45+'表21 (續八) '!L46</f>
        <v>0</v>
      </c>
      <c r="M45" s="288">
        <f>'表21 (續二) '!M43+'表21 (續四) '!M43+'表21 (續六) '!M45+'表21 (續八) '!M46</f>
        <v>0</v>
      </c>
      <c r="N45" s="248">
        <f>'表21 (續二) '!N43+'表21 (續四) '!N43+'表21 (續六) '!N45+'表21 (續八) '!N46</f>
        <v>3.2105</v>
      </c>
      <c r="O45" s="340">
        <f>'表21 (續二) '!O43:P43+'表21 (續四) '!O43:P43+'表21 (續六) '!O45:P45+'表21 (續八) '!O46:P46</f>
        <v>1064007</v>
      </c>
      <c r="P45" s="341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</row>
    <row r="46" spans="1:40" ht="15.75" customHeight="1">
      <c r="A46" s="179"/>
      <c r="B46" s="254"/>
      <c r="C46" s="243" t="s">
        <v>474</v>
      </c>
      <c r="D46" s="244" t="s">
        <v>72</v>
      </c>
      <c r="E46" s="245">
        <f>'表21 (續二) '!E44+'表21 (續四) '!E44+'表21 (續六) '!E46+'表21 (續八) '!E47</f>
        <v>16</v>
      </c>
      <c r="F46" s="246">
        <f>'表21 (續二) '!F44+'表21 (續四) '!F44+'表21 (續六) '!F46+'表21 (續八) '!F47</f>
        <v>0.046</v>
      </c>
      <c r="G46" s="247">
        <f>'表21 (續二) '!G44+'表21 (續四) '!G44+'表21 (續六) '!G46+'表21 (續八) '!G47</f>
        <v>10.6959</v>
      </c>
      <c r="H46" s="248">
        <f>'表21 (續二) '!H44+'表21 (續四) '!H44+'表21 (續六) '!H46+'表21 (續八) '!H47</f>
        <v>47</v>
      </c>
      <c r="I46" s="245">
        <f>'表21 (續二) '!I44+'表21 (續四) '!I44+'表21 (續六) '!I46+'表21 (續八) '!I47</f>
        <v>0</v>
      </c>
      <c r="J46" s="288">
        <f>'表21 (續二) '!J44+'表21 (續四) '!J44+'表21 (續六) '!J46+'表21 (續八) '!J47</f>
        <v>0</v>
      </c>
      <c r="K46" s="288">
        <f>'表21 (續二) '!K44+'表21 (續四) '!K44+'表21 (續六) '!K46+'表21 (續八) '!K47</f>
        <v>0</v>
      </c>
      <c r="L46" s="288">
        <f>'表21 (續二) '!L44+'表21 (續四) '!L44+'表21 (續六) '!L46+'表21 (續八) '!L47</f>
        <v>0</v>
      </c>
      <c r="M46" s="288">
        <f>'表21 (續二) '!M44+'表21 (續四) '!M44+'表21 (續六) '!M46+'表21 (續八) '!M47</f>
        <v>0</v>
      </c>
      <c r="N46" s="248">
        <f>'表21 (續二) '!N44+'表21 (續四) '!N44+'表21 (續六) '!N46+'表21 (續八) '!N47</f>
        <v>2.526</v>
      </c>
      <c r="O46" s="342">
        <f>'表21 (續二) '!O44:P44+'表21 (續四) '!O44:P44+'表21 (續六) '!O46:P46+'表21 (續八) '!O47:P47</f>
        <v>2163894</v>
      </c>
      <c r="P46" s="343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</row>
    <row r="47" spans="1:38" ht="1.5" customHeight="1">
      <c r="A47" s="331"/>
      <c r="B47" s="331"/>
      <c r="C47" s="331"/>
      <c r="D47" s="320"/>
      <c r="E47" s="331"/>
      <c r="F47" s="331"/>
      <c r="G47" s="331"/>
      <c r="H47" s="331"/>
      <c r="I47" s="331"/>
      <c r="J47" s="331"/>
      <c r="K47" s="331"/>
      <c r="L47" s="331"/>
      <c r="M47" s="331"/>
      <c r="AD47" s="222"/>
      <c r="AE47" s="222"/>
      <c r="AF47" s="222"/>
      <c r="AG47" s="222"/>
      <c r="AH47" s="222"/>
      <c r="AI47" s="222"/>
      <c r="AJ47" s="222"/>
      <c r="AK47" s="222"/>
      <c r="AL47" s="222"/>
    </row>
    <row r="48" spans="1:16" ht="11.25" customHeight="1">
      <c r="A48" s="367" t="s">
        <v>475</v>
      </c>
      <c r="B48" s="367"/>
      <c r="C48" s="367"/>
      <c r="D48" s="367"/>
      <c r="E48" s="367"/>
      <c r="F48" s="367"/>
      <c r="G48" s="367"/>
      <c r="H48" s="367"/>
      <c r="I48" s="367"/>
      <c r="J48" s="326" t="s">
        <v>17</v>
      </c>
      <c r="K48" s="326"/>
      <c r="L48" s="326"/>
      <c r="M48" s="326"/>
      <c r="N48" s="326"/>
      <c r="O48" s="326"/>
      <c r="P48" s="326"/>
    </row>
    <row r="49" spans="1:14" ht="11.25" customHeight="1">
      <c r="A49" s="358" t="s">
        <v>476</v>
      </c>
      <c r="B49" s="358"/>
      <c r="C49" s="358"/>
      <c r="D49" s="358"/>
      <c r="E49" s="358"/>
      <c r="F49" s="358"/>
      <c r="G49" s="358"/>
      <c r="H49" s="358"/>
      <c r="J49" s="323" t="s">
        <v>193</v>
      </c>
      <c r="K49" s="323"/>
      <c r="L49" s="323"/>
      <c r="M49" s="323"/>
      <c r="N49" s="323"/>
    </row>
    <row r="50" spans="1:15" ht="11.25" customHeight="1">
      <c r="A50" s="358" t="s">
        <v>477</v>
      </c>
      <c r="B50" s="358"/>
      <c r="C50" s="358"/>
      <c r="D50" s="358"/>
      <c r="E50" s="358"/>
      <c r="F50" s="358"/>
      <c r="G50" s="358"/>
      <c r="H50" s="358"/>
      <c r="I50" s="358"/>
      <c r="J50" s="323" t="s">
        <v>75</v>
      </c>
      <c r="L50" s="255"/>
      <c r="M50" s="255"/>
      <c r="N50" s="255"/>
      <c r="O50" s="255"/>
    </row>
    <row r="51" spans="3:10" ht="12" customHeight="1">
      <c r="C51" s="323"/>
      <c r="D51" s="323"/>
      <c r="E51" s="323"/>
      <c r="J51" s="323" t="s">
        <v>478</v>
      </c>
    </row>
    <row r="52" spans="3:5" ht="10.5" customHeight="1">
      <c r="C52" s="323"/>
      <c r="D52" s="323"/>
      <c r="E52" s="323"/>
    </row>
  </sheetData>
  <sheetProtection/>
  <mergeCells count="92">
    <mergeCell ref="O1:P1"/>
    <mergeCell ref="O22:P22"/>
    <mergeCell ref="O40:P40"/>
    <mergeCell ref="M7:P7"/>
    <mergeCell ref="O28:P28"/>
    <mergeCell ref="O33:P33"/>
    <mergeCell ref="O30:P30"/>
    <mergeCell ref="O36:P36"/>
    <mergeCell ref="O39:P39"/>
    <mergeCell ref="O37:P37"/>
    <mergeCell ref="A7:J7"/>
    <mergeCell ref="J3:P3"/>
    <mergeCell ref="O17:P17"/>
    <mergeCell ref="O18:P19"/>
    <mergeCell ref="O20:P20"/>
    <mergeCell ref="O29:P29"/>
    <mergeCell ref="O15:P16"/>
    <mergeCell ref="E13:E14"/>
    <mergeCell ref="C19:D19"/>
    <mergeCell ref="O27:P27"/>
    <mergeCell ref="A49:H49"/>
    <mergeCell ref="O8:O9"/>
    <mergeCell ref="B25:C25"/>
    <mergeCell ref="O32:P32"/>
    <mergeCell ref="B27:C27"/>
    <mergeCell ref="A22:D22"/>
    <mergeCell ref="O34:P34"/>
    <mergeCell ref="O35:P35"/>
    <mergeCell ref="B24:C24"/>
    <mergeCell ref="C15:D15"/>
    <mergeCell ref="A1:C1"/>
    <mergeCell ref="M8:N8"/>
    <mergeCell ref="C6:J6"/>
    <mergeCell ref="C14:D14"/>
    <mergeCell ref="A8:B9"/>
    <mergeCell ref="A3:I3"/>
    <mergeCell ref="C8:J8"/>
    <mergeCell ref="F13:F14"/>
    <mergeCell ref="A5:I5"/>
    <mergeCell ref="J5:P5"/>
    <mergeCell ref="A50:I50"/>
    <mergeCell ref="A12:D13"/>
    <mergeCell ref="A17:D18"/>
    <mergeCell ref="B40:D40"/>
    <mergeCell ref="B28:C28"/>
    <mergeCell ref="B33:D33"/>
    <mergeCell ref="E18:E19"/>
    <mergeCell ref="B29:C29"/>
    <mergeCell ref="A48:I48"/>
    <mergeCell ref="B23:C23"/>
    <mergeCell ref="B32:C32"/>
    <mergeCell ref="C21:D21"/>
    <mergeCell ref="F18:F19"/>
    <mergeCell ref="C20:D20"/>
    <mergeCell ref="B26:C26"/>
    <mergeCell ref="B31:C31"/>
    <mergeCell ref="AA23:AB23"/>
    <mergeCell ref="AA29:AB29"/>
    <mergeCell ref="AA28:AB28"/>
    <mergeCell ref="C16:D16"/>
    <mergeCell ref="B30:C30"/>
    <mergeCell ref="O24:P24"/>
    <mergeCell ref="O25:P25"/>
    <mergeCell ref="O26:P26"/>
    <mergeCell ref="O23:P23"/>
    <mergeCell ref="AA30:AB30"/>
    <mergeCell ref="AA27:AB27"/>
    <mergeCell ref="AA24:AB24"/>
    <mergeCell ref="AA25:AB25"/>
    <mergeCell ref="AA26:AB26"/>
    <mergeCell ref="O44:P44"/>
    <mergeCell ref="O45:P45"/>
    <mergeCell ref="O31:P31"/>
    <mergeCell ref="AA31:AB31"/>
    <mergeCell ref="AA42:AB42"/>
    <mergeCell ref="AA43:AB43"/>
    <mergeCell ref="O46:P46"/>
    <mergeCell ref="O41:P41"/>
    <mergeCell ref="O42:P42"/>
    <mergeCell ref="O43:P43"/>
    <mergeCell ref="AA33:AB33"/>
    <mergeCell ref="AA36:AB36"/>
    <mergeCell ref="AA38:AB38"/>
    <mergeCell ref="AA34:AB34"/>
    <mergeCell ref="AA37:AB37"/>
    <mergeCell ref="AA35:AB35"/>
    <mergeCell ref="AA44:AB44"/>
    <mergeCell ref="AA39:AB39"/>
    <mergeCell ref="AA40:AB40"/>
    <mergeCell ref="AA41:AB41"/>
    <mergeCell ref="O38:P38"/>
    <mergeCell ref="AA32:AB32"/>
  </mergeCells>
  <printOptions/>
  <pageMargins left="1.0236220472440944" right="1.0236220472440944" top="0.984251968503937" bottom="1.7322834645669292" header="0" footer="0"/>
  <pageSetup fitToWidth="0" fitToHeight="1" horizontalDpi="600" verticalDpi="600" orientation="portrait" pageOrder="overThenDown" paperSize="9" scale="99" r:id="rId1"/>
  <ignoredErrors>
    <ignoredError sqref="O34:P42 O44:P46 P4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2"/>
  <dimension ref="A1:AI45"/>
  <sheetViews>
    <sheetView tabSelected="1" view="pageBreakPreview" zoomScaleSheetLayoutView="100" zoomScalePageLayoutView="0" workbookViewId="0" topLeftCell="A1">
      <selection activeCell="K30" sqref="K30"/>
    </sheetView>
  </sheetViews>
  <sheetFormatPr defaultColWidth="9.00390625" defaultRowHeight="16.5"/>
  <cols>
    <col min="1" max="1" width="1.37890625" style="96" customWidth="1"/>
    <col min="2" max="2" width="1.625" style="96" customWidth="1"/>
    <col min="3" max="3" width="15.375" style="96" customWidth="1"/>
    <col min="4" max="4" width="9.50390625" style="96" customWidth="1"/>
    <col min="5" max="5" width="13.375" style="96" customWidth="1"/>
    <col min="6" max="6" width="12.375" style="96" customWidth="1"/>
    <col min="7" max="7" width="12.50390625" style="96" customWidth="1"/>
    <col min="8" max="8" width="13.00390625" style="96" customWidth="1"/>
    <col min="9" max="12" width="14.50390625" style="96" customWidth="1"/>
    <col min="13" max="13" width="11.375" style="96" customWidth="1"/>
    <col min="14" max="14" width="9.50390625" style="96" customWidth="1"/>
    <col min="15" max="15" width="7.625" style="96" customWidth="1"/>
    <col min="16" max="16" width="8.25390625" style="96" customWidth="1"/>
    <col min="17" max="17" width="8.00390625" style="96" customWidth="1"/>
    <col min="18" max="18" width="5.75390625" style="96" customWidth="1"/>
    <col min="19" max="19" width="7.125" style="96" customWidth="1"/>
    <col min="20" max="20" width="10.00390625" style="96" customWidth="1"/>
    <col min="21" max="16384" width="9.00390625" style="96" customWidth="1"/>
  </cols>
  <sheetData>
    <row r="1" spans="1:14" s="93" customFormat="1" ht="10.5" customHeight="1">
      <c r="A1" s="93" t="s">
        <v>304</v>
      </c>
      <c r="J1" s="94"/>
      <c r="M1" s="427" t="s">
        <v>197</v>
      </c>
      <c r="N1" s="427"/>
    </row>
    <row r="2" s="93" customFormat="1" ht="7.5" customHeight="1">
      <c r="J2" s="94"/>
    </row>
    <row r="3" spans="1:20" ht="21" customHeight="1">
      <c r="A3" s="423" t="s">
        <v>305</v>
      </c>
      <c r="B3" s="423"/>
      <c r="C3" s="423"/>
      <c r="D3" s="423"/>
      <c r="E3" s="423"/>
      <c r="F3" s="423"/>
      <c r="G3" s="423"/>
      <c r="H3" s="423"/>
      <c r="I3" s="422" t="s">
        <v>243</v>
      </c>
      <c r="J3" s="424"/>
      <c r="K3" s="424"/>
      <c r="L3" s="424"/>
      <c r="M3" s="424"/>
      <c r="N3" s="95"/>
      <c r="O3" s="95"/>
      <c r="P3" s="95"/>
      <c r="Q3" s="95"/>
      <c r="R3" s="95"/>
      <c r="S3" s="95"/>
      <c r="T3" s="95"/>
    </row>
    <row r="4" spans="3:10" ht="13.5" customHeight="1">
      <c r="C4" s="422"/>
      <c r="D4" s="422"/>
      <c r="E4" s="422"/>
      <c r="F4" s="422"/>
      <c r="G4" s="422"/>
      <c r="H4" s="422"/>
      <c r="I4" s="422"/>
      <c r="J4" s="422"/>
    </row>
    <row r="5" spans="1:16" ht="15" customHeight="1">
      <c r="A5" s="425" t="s">
        <v>306</v>
      </c>
      <c r="B5" s="425"/>
      <c r="C5" s="425"/>
      <c r="D5" s="425"/>
      <c r="E5" s="425"/>
      <c r="F5" s="425"/>
      <c r="G5" s="425"/>
      <c r="H5" s="425"/>
      <c r="I5" s="431" t="s">
        <v>37</v>
      </c>
      <c r="J5" s="424"/>
      <c r="K5" s="424"/>
      <c r="L5" s="424"/>
      <c r="M5" s="424"/>
      <c r="N5" s="97"/>
      <c r="O5" s="97"/>
      <c r="P5" s="97"/>
    </row>
    <row r="6" spans="1:20" ht="11.25" customHeight="1">
      <c r="A6" s="407" t="s">
        <v>307</v>
      </c>
      <c r="B6" s="407"/>
      <c r="C6" s="406" t="s">
        <v>308</v>
      </c>
      <c r="D6" s="406"/>
      <c r="E6" s="406"/>
      <c r="F6" s="406"/>
      <c r="G6" s="406"/>
      <c r="H6" s="406"/>
      <c r="I6" s="406"/>
      <c r="J6" s="406"/>
      <c r="M6" s="426" t="s">
        <v>33</v>
      </c>
      <c r="N6" s="98" t="s">
        <v>32</v>
      </c>
      <c r="T6" s="98"/>
    </row>
    <row r="7" spans="1:14" ht="12" customHeight="1">
      <c r="A7" s="407"/>
      <c r="B7" s="407"/>
      <c r="C7" s="92" t="s">
        <v>309</v>
      </c>
      <c r="D7" s="92"/>
      <c r="E7" s="92"/>
      <c r="F7" s="92"/>
      <c r="G7" s="92"/>
      <c r="H7" s="92"/>
      <c r="I7" s="92"/>
      <c r="J7" s="99"/>
      <c r="M7" s="426"/>
      <c r="N7" s="98" t="s">
        <v>42</v>
      </c>
    </row>
    <row r="8" spans="2:10" ht="1.5" customHeight="1">
      <c r="B8" s="100"/>
      <c r="C8" s="93"/>
      <c r="D8" s="93"/>
      <c r="E8" s="93"/>
      <c r="F8" s="93"/>
      <c r="G8" s="93"/>
      <c r="H8" s="93"/>
      <c r="I8" s="93"/>
      <c r="J8" s="94"/>
    </row>
    <row r="9" spans="1:14" ht="13.5" customHeight="1">
      <c r="A9" s="101"/>
      <c r="B9" s="101"/>
      <c r="C9" s="101"/>
      <c r="D9" s="102"/>
      <c r="E9" s="142"/>
      <c r="F9" s="103" t="s">
        <v>310</v>
      </c>
      <c r="G9" s="103"/>
      <c r="H9" s="103"/>
      <c r="I9" s="103"/>
      <c r="J9" s="103"/>
      <c r="K9" s="103"/>
      <c r="L9" s="103" t="s">
        <v>311</v>
      </c>
      <c r="M9" s="114"/>
      <c r="N9" s="114"/>
    </row>
    <row r="10" spans="1:14" ht="12" customHeight="1">
      <c r="A10" s="404" t="s">
        <v>302</v>
      </c>
      <c r="B10" s="404"/>
      <c r="C10" s="404"/>
      <c r="D10" s="405"/>
      <c r="E10" s="105"/>
      <c r="F10" s="106"/>
      <c r="G10" s="106"/>
      <c r="H10" s="107"/>
      <c r="I10" s="109" t="s">
        <v>207</v>
      </c>
      <c r="J10" s="108"/>
      <c r="K10" s="451"/>
      <c r="L10" s="451"/>
      <c r="M10" s="83"/>
      <c r="N10" s="83"/>
    </row>
    <row r="11" spans="1:12" ht="12" customHeight="1">
      <c r="A11" s="404"/>
      <c r="B11" s="404"/>
      <c r="C11" s="404"/>
      <c r="D11" s="405"/>
      <c r="E11" s="111"/>
      <c r="F11" s="143" t="s">
        <v>273</v>
      </c>
      <c r="G11" s="113"/>
      <c r="H11" s="112"/>
      <c r="I11" s="114"/>
      <c r="J11" s="114"/>
      <c r="K11" s="114"/>
      <c r="L11" s="113" t="s">
        <v>312</v>
      </c>
    </row>
    <row r="12" spans="3:14" ht="12" customHeight="1">
      <c r="C12" s="416"/>
      <c r="D12" s="417"/>
      <c r="E12" s="83"/>
      <c r="F12" s="83"/>
      <c r="G12" s="83"/>
      <c r="I12" s="109" t="s">
        <v>205</v>
      </c>
      <c r="K12" s="109"/>
      <c r="L12" s="83"/>
      <c r="M12" s="83"/>
      <c r="N12" s="83"/>
    </row>
    <row r="13" spans="3:14" ht="12" customHeight="1">
      <c r="C13" s="416"/>
      <c r="D13" s="417"/>
      <c r="E13" s="118"/>
      <c r="F13" s="111" t="s">
        <v>274</v>
      </c>
      <c r="G13" s="113"/>
      <c r="H13" s="114"/>
      <c r="I13" s="114"/>
      <c r="J13" s="114"/>
      <c r="K13" s="114"/>
      <c r="L13" s="113" t="s">
        <v>313</v>
      </c>
      <c r="M13" s="409" t="s">
        <v>314</v>
      </c>
      <c r="N13" s="443"/>
    </row>
    <row r="14" spans="3:14" ht="12" customHeight="1">
      <c r="C14" s="416"/>
      <c r="D14" s="417"/>
      <c r="E14" s="119"/>
      <c r="F14" s="83"/>
      <c r="H14" s="120"/>
      <c r="I14" s="109" t="s">
        <v>204</v>
      </c>
      <c r="K14" s="83"/>
      <c r="L14" s="83"/>
      <c r="M14" s="411"/>
      <c r="N14" s="441"/>
    </row>
    <row r="15" spans="1:14" ht="13.5" customHeight="1">
      <c r="A15" s="416" t="s">
        <v>303</v>
      </c>
      <c r="B15" s="416"/>
      <c r="C15" s="416"/>
      <c r="D15" s="417"/>
      <c r="E15" s="121" t="s">
        <v>315</v>
      </c>
      <c r="F15" s="121" t="s">
        <v>315</v>
      </c>
      <c r="G15" s="121" t="s">
        <v>315</v>
      </c>
      <c r="H15" s="121" t="s">
        <v>316</v>
      </c>
      <c r="I15" s="122" t="s">
        <v>317</v>
      </c>
      <c r="J15" s="121" t="s">
        <v>318</v>
      </c>
      <c r="K15" s="123" t="s">
        <v>318</v>
      </c>
      <c r="L15" s="123" t="s">
        <v>319</v>
      </c>
      <c r="M15" s="413"/>
      <c r="N15" s="441"/>
    </row>
    <row r="16" spans="1:14" ht="12" customHeight="1">
      <c r="A16" s="416"/>
      <c r="B16" s="416"/>
      <c r="C16" s="416"/>
      <c r="D16" s="417"/>
      <c r="E16" s="124" t="s">
        <v>258</v>
      </c>
      <c r="F16" s="124" t="s">
        <v>259</v>
      </c>
      <c r="G16" s="124" t="s">
        <v>260</v>
      </c>
      <c r="H16" s="124" t="s">
        <v>260</v>
      </c>
      <c r="I16" s="117" t="s">
        <v>260</v>
      </c>
      <c r="J16" s="124" t="s">
        <v>261</v>
      </c>
      <c r="K16" s="125" t="s">
        <v>262</v>
      </c>
      <c r="L16" s="125" t="s">
        <v>259</v>
      </c>
      <c r="M16" s="414" t="s">
        <v>96</v>
      </c>
      <c r="N16" s="488"/>
    </row>
    <row r="17" spans="1:14" ht="12" customHeight="1">
      <c r="A17" s="115"/>
      <c r="B17" s="115"/>
      <c r="C17" s="416"/>
      <c r="D17" s="417"/>
      <c r="E17" s="126" t="s">
        <v>97</v>
      </c>
      <c r="F17" s="126" t="s">
        <v>97</v>
      </c>
      <c r="G17" s="126" t="s">
        <v>97</v>
      </c>
      <c r="H17" s="126" t="s">
        <v>98</v>
      </c>
      <c r="I17" s="144" t="s">
        <v>99</v>
      </c>
      <c r="J17" s="126" t="s">
        <v>100</v>
      </c>
      <c r="K17" s="145" t="s">
        <v>100</v>
      </c>
      <c r="L17" s="145" t="s">
        <v>26</v>
      </c>
      <c r="M17" s="414"/>
      <c r="N17" s="488"/>
    </row>
    <row r="18" spans="1:14" ht="12" customHeight="1">
      <c r="A18" s="83"/>
      <c r="B18" s="83"/>
      <c r="C18" s="418"/>
      <c r="D18" s="419"/>
      <c r="E18" s="128" t="s">
        <v>74</v>
      </c>
      <c r="F18" s="127" t="s">
        <v>105</v>
      </c>
      <c r="G18" s="128" t="s">
        <v>102</v>
      </c>
      <c r="H18" s="128" t="s">
        <v>102</v>
      </c>
      <c r="I18" s="146" t="s">
        <v>102</v>
      </c>
      <c r="J18" s="128" t="s">
        <v>103</v>
      </c>
      <c r="K18" s="127" t="s">
        <v>104</v>
      </c>
      <c r="L18" s="127" t="s">
        <v>105</v>
      </c>
      <c r="M18" s="420"/>
      <c r="N18" s="447"/>
    </row>
    <row r="19" spans="3:14" ht="3" customHeight="1">
      <c r="C19" s="399"/>
      <c r="D19" s="400"/>
      <c r="M19" s="474"/>
      <c r="N19" s="474"/>
    </row>
    <row r="20" spans="1:14" ht="16.5" customHeight="1">
      <c r="A20" s="403" t="s">
        <v>263</v>
      </c>
      <c r="B20" s="435"/>
      <c r="C20" s="436"/>
      <c r="D20" s="412"/>
      <c r="E20" s="81"/>
      <c r="F20" s="81"/>
      <c r="G20" s="81"/>
      <c r="H20" s="76"/>
      <c r="I20" s="76"/>
      <c r="J20" s="76"/>
      <c r="K20" s="76"/>
      <c r="L20" s="134"/>
      <c r="M20" s="452"/>
      <c r="N20" s="452"/>
    </row>
    <row r="21" spans="2:35" ht="20.25" customHeight="1">
      <c r="B21" s="351" t="s">
        <v>414</v>
      </c>
      <c r="C21" s="351"/>
      <c r="D21" s="129" t="s">
        <v>221</v>
      </c>
      <c r="E21" s="130">
        <v>40.68</v>
      </c>
      <c r="F21" s="131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1">
        <v>0</v>
      </c>
      <c r="M21" s="401">
        <v>2961034</v>
      </c>
      <c r="N21" s="490"/>
      <c r="P21" s="81"/>
      <c r="Q21" s="76"/>
      <c r="R21" s="76"/>
      <c r="S21" s="76"/>
      <c r="T21" s="76"/>
      <c r="U21" s="76"/>
      <c r="V21" s="76"/>
      <c r="W21" s="76"/>
      <c r="X21" s="398"/>
      <c r="Y21" s="397"/>
      <c r="AA21" s="133"/>
      <c r="AB21" s="133"/>
      <c r="AC21" s="133"/>
      <c r="AD21" s="133"/>
      <c r="AE21" s="133"/>
      <c r="AF21" s="133"/>
      <c r="AG21" s="133"/>
      <c r="AH21" s="133"/>
      <c r="AI21" s="133"/>
    </row>
    <row r="22" spans="2:35" ht="20.25" customHeight="1">
      <c r="B22" s="351" t="s">
        <v>415</v>
      </c>
      <c r="C22" s="351"/>
      <c r="D22" s="129" t="s">
        <v>223</v>
      </c>
      <c r="E22" s="130">
        <v>39.196</v>
      </c>
      <c r="F22" s="131">
        <v>10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1">
        <v>0</v>
      </c>
      <c r="M22" s="401">
        <v>2518701</v>
      </c>
      <c r="N22" s="490"/>
      <c r="P22" s="81"/>
      <c r="Q22" s="76"/>
      <c r="R22" s="76"/>
      <c r="S22" s="76"/>
      <c r="T22" s="76"/>
      <c r="U22" s="76"/>
      <c r="V22" s="76"/>
      <c r="W22" s="134"/>
      <c r="X22" s="398"/>
      <c r="Y22" s="397"/>
      <c r="AA22" s="133"/>
      <c r="AB22" s="133"/>
      <c r="AC22" s="133"/>
      <c r="AD22" s="133"/>
      <c r="AE22" s="133"/>
      <c r="AF22" s="133"/>
      <c r="AG22" s="133"/>
      <c r="AH22" s="133"/>
      <c r="AI22" s="133"/>
    </row>
    <row r="23" spans="2:35" ht="20.25" customHeight="1">
      <c r="B23" s="351" t="s">
        <v>416</v>
      </c>
      <c r="C23" s="351"/>
      <c r="D23" s="129" t="s">
        <v>225</v>
      </c>
      <c r="E23" s="130">
        <v>150.358</v>
      </c>
      <c r="F23" s="131">
        <v>4023</v>
      </c>
      <c r="G23" s="132">
        <v>23</v>
      </c>
      <c r="H23" s="132">
        <v>0</v>
      </c>
      <c r="I23" s="132">
        <v>0</v>
      </c>
      <c r="J23" s="132">
        <v>0</v>
      </c>
      <c r="K23" s="132">
        <v>0</v>
      </c>
      <c r="L23" s="131">
        <v>0</v>
      </c>
      <c r="M23" s="401">
        <v>12859622</v>
      </c>
      <c r="N23" s="490"/>
      <c r="P23" s="81"/>
      <c r="Q23" s="76"/>
      <c r="R23" s="76"/>
      <c r="S23" s="76"/>
      <c r="T23" s="76"/>
      <c r="U23" s="76"/>
      <c r="V23" s="76"/>
      <c r="W23" s="76"/>
      <c r="X23" s="398"/>
      <c r="Y23" s="397"/>
      <c r="AA23" s="133"/>
      <c r="AB23" s="133"/>
      <c r="AC23" s="133"/>
      <c r="AD23" s="133"/>
      <c r="AE23" s="133"/>
      <c r="AF23" s="133"/>
      <c r="AG23" s="133"/>
      <c r="AH23" s="133"/>
      <c r="AI23" s="133"/>
    </row>
    <row r="24" spans="2:35" ht="20.25" customHeight="1">
      <c r="B24" s="351" t="s">
        <v>417</v>
      </c>
      <c r="C24" s="351"/>
      <c r="D24" s="129" t="s">
        <v>244</v>
      </c>
      <c r="E24" s="130">
        <v>678.196</v>
      </c>
      <c r="F24" s="131">
        <v>0</v>
      </c>
      <c r="G24" s="132">
        <v>3963931</v>
      </c>
      <c r="H24" s="132">
        <v>1036</v>
      </c>
      <c r="I24" s="132">
        <v>175</v>
      </c>
      <c r="J24" s="132">
        <v>34832</v>
      </c>
      <c r="K24" s="132">
        <v>1</v>
      </c>
      <c r="L24" s="131">
        <v>0</v>
      </c>
      <c r="M24" s="401">
        <v>1269976827</v>
      </c>
      <c r="N24" s="490"/>
      <c r="P24" s="81"/>
      <c r="Q24" s="77"/>
      <c r="R24" s="76"/>
      <c r="S24" s="76"/>
      <c r="T24" s="76"/>
      <c r="U24" s="76"/>
      <c r="V24" s="76"/>
      <c r="W24" s="76"/>
      <c r="X24" s="398"/>
      <c r="Y24" s="397"/>
      <c r="AA24" s="133"/>
      <c r="AB24" s="133"/>
      <c r="AC24" s="133"/>
      <c r="AD24" s="133"/>
      <c r="AE24" s="133"/>
      <c r="AF24" s="133"/>
      <c r="AG24" s="133"/>
      <c r="AH24" s="133"/>
      <c r="AI24" s="133"/>
    </row>
    <row r="25" spans="2:35" ht="20.25" customHeight="1">
      <c r="B25" s="351" t="s">
        <v>418</v>
      </c>
      <c r="C25" s="351"/>
      <c r="D25" s="129" t="s">
        <v>298</v>
      </c>
      <c r="E25" s="130">
        <v>35.24</v>
      </c>
      <c r="F25" s="131">
        <v>0</v>
      </c>
      <c r="G25" s="132">
        <v>75</v>
      </c>
      <c r="H25" s="132">
        <v>0</v>
      </c>
      <c r="I25" s="132">
        <v>0</v>
      </c>
      <c r="J25" s="132">
        <v>0</v>
      </c>
      <c r="K25" s="132">
        <v>0</v>
      </c>
      <c r="L25" s="131">
        <v>0</v>
      </c>
      <c r="M25" s="401">
        <v>306497</v>
      </c>
      <c r="N25" s="401"/>
      <c r="P25" s="81"/>
      <c r="Q25" s="77"/>
      <c r="R25" s="76"/>
      <c r="S25" s="76"/>
      <c r="T25" s="76"/>
      <c r="U25" s="76"/>
      <c r="V25" s="76"/>
      <c r="W25" s="76"/>
      <c r="X25" s="398"/>
      <c r="Y25" s="398"/>
      <c r="AA25" s="133"/>
      <c r="AB25" s="133"/>
      <c r="AC25" s="133"/>
      <c r="AD25" s="133"/>
      <c r="AE25" s="133"/>
      <c r="AF25" s="133"/>
      <c r="AG25" s="133"/>
      <c r="AH25" s="133"/>
      <c r="AI25" s="133"/>
    </row>
    <row r="26" spans="2:35" ht="20.25" customHeight="1">
      <c r="B26" s="351" t="s">
        <v>419</v>
      </c>
      <c r="C26" s="351"/>
      <c r="D26" s="129" t="s">
        <v>300</v>
      </c>
      <c r="E26" s="130">
        <v>76.8246</v>
      </c>
      <c r="F26" s="131">
        <v>20</v>
      </c>
      <c r="G26" s="132">
        <v>0</v>
      </c>
      <c r="H26" s="132">
        <v>0</v>
      </c>
      <c r="I26" s="132">
        <v>0</v>
      </c>
      <c r="J26" s="132">
        <v>100</v>
      </c>
      <c r="K26" s="132">
        <v>0</v>
      </c>
      <c r="L26" s="131">
        <v>0</v>
      </c>
      <c r="M26" s="401">
        <v>2525222</v>
      </c>
      <c r="N26" s="401"/>
      <c r="P26" s="81"/>
      <c r="Q26" s="76"/>
      <c r="R26" s="76"/>
      <c r="S26" s="76"/>
      <c r="T26" s="76"/>
      <c r="U26" s="76"/>
      <c r="V26" s="76"/>
      <c r="W26" s="76"/>
      <c r="X26" s="402"/>
      <c r="Y26" s="402"/>
      <c r="AA26" s="133"/>
      <c r="AB26" s="133"/>
      <c r="AC26" s="133"/>
      <c r="AD26" s="133"/>
      <c r="AE26" s="133"/>
      <c r="AF26" s="133"/>
      <c r="AG26" s="133"/>
      <c r="AH26" s="133"/>
      <c r="AI26" s="133"/>
    </row>
    <row r="27" spans="2:35" ht="20.25" customHeight="1">
      <c r="B27" s="351" t="s">
        <v>420</v>
      </c>
      <c r="C27" s="351"/>
      <c r="D27" s="129" t="s">
        <v>301</v>
      </c>
      <c r="E27" s="130">
        <v>44.798</v>
      </c>
      <c r="F27" s="131">
        <v>351</v>
      </c>
      <c r="G27" s="132">
        <v>2</v>
      </c>
      <c r="H27" s="132">
        <v>0</v>
      </c>
      <c r="I27" s="132">
        <v>11</v>
      </c>
      <c r="J27" s="132">
        <v>0</v>
      </c>
      <c r="K27" s="132">
        <v>0</v>
      </c>
      <c r="L27" s="131">
        <v>0</v>
      </c>
      <c r="M27" s="401">
        <v>1036926</v>
      </c>
      <c r="N27" s="401"/>
      <c r="P27" s="81"/>
      <c r="Q27" s="76"/>
      <c r="R27" s="76"/>
      <c r="S27" s="76"/>
      <c r="T27" s="76"/>
      <c r="U27" s="76"/>
      <c r="V27" s="76"/>
      <c r="W27" s="76"/>
      <c r="X27" s="402"/>
      <c r="Y27" s="402"/>
      <c r="AA27" s="133"/>
      <c r="AB27" s="133"/>
      <c r="AC27" s="133"/>
      <c r="AD27" s="133"/>
      <c r="AE27" s="133"/>
      <c r="AF27" s="133"/>
      <c r="AG27" s="133"/>
      <c r="AH27" s="133"/>
      <c r="AI27" s="133"/>
    </row>
    <row r="28" spans="2:35" ht="20.25" customHeight="1">
      <c r="B28" s="351" t="s">
        <v>421</v>
      </c>
      <c r="C28" s="351"/>
      <c r="D28" s="129" t="s">
        <v>353</v>
      </c>
      <c r="E28" s="89">
        <v>10.047</v>
      </c>
      <c r="F28" s="90">
        <v>500.6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90">
        <v>0</v>
      </c>
      <c r="M28" s="453">
        <v>854018</v>
      </c>
      <c r="N28" s="489"/>
      <c r="P28" s="81"/>
      <c r="Q28" s="77"/>
      <c r="R28" s="76"/>
      <c r="S28" s="76"/>
      <c r="T28" s="76"/>
      <c r="U28" s="76"/>
      <c r="V28" s="76"/>
      <c r="W28" s="76"/>
      <c r="X28" s="398"/>
      <c r="Y28" s="397"/>
      <c r="AA28" s="133"/>
      <c r="AB28" s="133"/>
      <c r="AC28" s="133"/>
      <c r="AD28" s="133"/>
      <c r="AE28" s="133"/>
      <c r="AF28" s="133"/>
      <c r="AG28" s="133"/>
      <c r="AH28" s="133"/>
      <c r="AI28" s="133"/>
    </row>
    <row r="29" spans="2:35" ht="20.25" customHeight="1">
      <c r="B29" s="351" t="s">
        <v>422</v>
      </c>
      <c r="C29" s="351"/>
      <c r="D29" s="129" t="s">
        <v>413</v>
      </c>
      <c r="E29" s="130">
        <v>23.557000000000002</v>
      </c>
      <c r="F29" s="131">
        <v>552.97</v>
      </c>
      <c r="G29" s="132">
        <v>233</v>
      </c>
      <c r="H29" s="132">
        <v>0</v>
      </c>
      <c r="I29" s="132">
        <v>0</v>
      </c>
      <c r="J29" s="132">
        <v>0</v>
      </c>
      <c r="K29" s="132">
        <v>0</v>
      </c>
      <c r="L29" s="131">
        <v>0</v>
      </c>
      <c r="M29" s="401">
        <v>2542452</v>
      </c>
      <c r="N29" s="401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</row>
    <row r="30" spans="2:35" ht="20.25" customHeight="1">
      <c r="B30" s="351" t="s">
        <v>423</v>
      </c>
      <c r="C30" s="351"/>
      <c r="D30" s="129" t="s">
        <v>424</v>
      </c>
      <c r="E30" s="130">
        <f>E31+E38</f>
        <v>1205.59</v>
      </c>
      <c r="F30" s="130">
        <f aca="true" t="shared" si="0" ref="F30:L30">F31+F38</f>
        <v>723.9</v>
      </c>
      <c r="G30" s="132">
        <f t="shared" si="0"/>
        <v>35.03</v>
      </c>
      <c r="H30" s="132">
        <f t="shared" si="0"/>
        <v>0</v>
      </c>
      <c r="I30" s="132">
        <f t="shared" si="0"/>
        <v>0</v>
      </c>
      <c r="J30" s="132">
        <f t="shared" si="0"/>
        <v>0</v>
      </c>
      <c r="K30" s="132">
        <f t="shared" si="0"/>
        <v>0</v>
      </c>
      <c r="L30" s="131">
        <f t="shared" si="0"/>
        <v>0</v>
      </c>
      <c r="M30" s="401">
        <f>M31+M38</f>
        <v>7189806</v>
      </c>
      <c r="N30" s="401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</row>
    <row r="31" spans="2:14" s="135" customFormat="1" ht="16.5" customHeight="1">
      <c r="B31" s="428" t="s">
        <v>283</v>
      </c>
      <c r="C31" s="433"/>
      <c r="D31" s="434"/>
      <c r="E31" s="136">
        <f aca="true" t="shared" si="1" ref="E31:M31">SUM(E32:E37)</f>
        <v>1060.03</v>
      </c>
      <c r="F31" s="137">
        <f>SUM(F32:F37)</f>
        <v>495.2</v>
      </c>
      <c r="G31" s="138">
        <f>SUM(G32:G37)</f>
        <v>35.03</v>
      </c>
      <c r="H31" s="138">
        <f t="shared" si="1"/>
        <v>0</v>
      </c>
      <c r="I31" s="138">
        <f t="shared" si="1"/>
        <v>0</v>
      </c>
      <c r="J31" s="138">
        <f>SUM(J32:J37)</f>
        <v>0</v>
      </c>
      <c r="K31" s="138">
        <f t="shared" si="1"/>
        <v>0</v>
      </c>
      <c r="L31" s="137">
        <f t="shared" si="1"/>
        <v>0</v>
      </c>
      <c r="M31" s="408">
        <f t="shared" si="1"/>
        <v>6528629</v>
      </c>
      <c r="N31" s="408"/>
    </row>
    <row r="32" spans="2:14" ht="16.5" customHeight="1">
      <c r="B32" s="112"/>
      <c r="C32" s="139" t="s">
        <v>284</v>
      </c>
      <c r="D32" s="140" t="s">
        <v>49</v>
      </c>
      <c r="E32" s="147">
        <v>3</v>
      </c>
      <c r="F32" s="148">
        <v>0</v>
      </c>
      <c r="G32" s="149">
        <v>35</v>
      </c>
      <c r="H32" s="149">
        <v>0</v>
      </c>
      <c r="I32" s="149">
        <v>0</v>
      </c>
      <c r="J32" s="149">
        <v>0</v>
      </c>
      <c r="K32" s="149">
        <v>0</v>
      </c>
      <c r="L32" s="148">
        <v>0</v>
      </c>
      <c r="M32" s="449">
        <v>303604</v>
      </c>
      <c r="N32" s="449"/>
    </row>
    <row r="33" spans="2:14" ht="16.5" customHeight="1">
      <c r="B33" s="112"/>
      <c r="C33" s="139" t="s">
        <v>285</v>
      </c>
      <c r="D33" s="140" t="s">
        <v>106</v>
      </c>
      <c r="E33" s="147">
        <v>0.03</v>
      </c>
      <c r="F33" s="276">
        <v>109.7</v>
      </c>
      <c r="G33" s="273">
        <v>0</v>
      </c>
      <c r="H33" s="149">
        <v>0</v>
      </c>
      <c r="I33" s="149">
        <v>0</v>
      </c>
      <c r="J33" s="149">
        <v>0</v>
      </c>
      <c r="K33" s="149">
        <v>0</v>
      </c>
      <c r="L33" s="148">
        <v>0</v>
      </c>
      <c r="M33" s="449">
        <v>8513</v>
      </c>
      <c r="N33" s="449"/>
    </row>
    <row r="34" spans="2:14" ht="16.5" customHeight="1">
      <c r="B34" s="112"/>
      <c r="C34" s="139" t="s">
        <v>286</v>
      </c>
      <c r="D34" s="140" t="s">
        <v>107</v>
      </c>
      <c r="E34" s="147">
        <v>1057</v>
      </c>
      <c r="F34" s="276">
        <v>385.5</v>
      </c>
      <c r="G34" s="273">
        <v>0</v>
      </c>
      <c r="H34" s="149">
        <v>0</v>
      </c>
      <c r="I34" s="149">
        <v>0</v>
      </c>
      <c r="J34" s="149">
        <v>0</v>
      </c>
      <c r="K34" s="149">
        <v>0</v>
      </c>
      <c r="L34" s="148">
        <v>0</v>
      </c>
      <c r="M34" s="449">
        <v>6116449</v>
      </c>
      <c r="N34" s="449"/>
    </row>
    <row r="35" spans="2:14" ht="16.5" customHeight="1">
      <c r="B35" s="112"/>
      <c r="C35" s="139" t="s">
        <v>287</v>
      </c>
      <c r="D35" s="140" t="s">
        <v>108</v>
      </c>
      <c r="E35" s="147">
        <v>0</v>
      </c>
      <c r="F35" s="276">
        <v>0</v>
      </c>
      <c r="G35" s="273">
        <v>0</v>
      </c>
      <c r="H35" s="149">
        <v>0</v>
      </c>
      <c r="I35" s="149">
        <v>0</v>
      </c>
      <c r="J35" s="149">
        <v>0</v>
      </c>
      <c r="K35" s="149">
        <v>0</v>
      </c>
      <c r="L35" s="148">
        <v>0</v>
      </c>
      <c r="M35" s="449">
        <v>0</v>
      </c>
      <c r="N35" s="449"/>
    </row>
    <row r="36" spans="2:14" ht="16.5" customHeight="1">
      <c r="B36" s="112"/>
      <c r="C36" s="139" t="s">
        <v>288</v>
      </c>
      <c r="D36" s="140" t="s">
        <v>109</v>
      </c>
      <c r="E36" s="147">
        <v>0</v>
      </c>
      <c r="F36" s="148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8">
        <v>0</v>
      </c>
      <c r="M36" s="449">
        <v>100000</v>
      </c>
      <c r="N36" s="449"/>
    </row>
    <row r="37" spans="2:14" ht="16.5" customHeight="1">
      <c r="B37" s="112"/>
      <c r="C37" s="139" t="s">
        <v>289</v>
      </c>
      <c r="D37" s="140" t="s">
        <v>110</v>
      </c>
      <c r="E37" s="147">
        <v>0</v>
      </c>
      <c r="F37" s="148">
        <v>0</v>
      </c>
      <c r="G37" s="149">
        <v>0.03</v>
      </c>
      <c r="H37" s="149">
        <v>0</v>
      </c>
      <c r="I37" s="149">
        <v>0</v>
      </c>
      <c r="J37" s="149">
        <v>0</v>
      </c>
      <c r="K37" s="149">
        <v>0</v>
      </c>
      <c r="L37" s="148">
        <v>0</v>
      </c>
      <c r="M37" s="449">
        <v>63</v>
      </c>
      <c r="N37" s="449"/>
    </row>
    <row r="38" spans="2:14" s="135" customFormat="1" ht="16.5" customHeight="1">
      <c r="B38" s="428" t="s">
        <v>290</v>
      </c>
      <c r="C38" s="429"/>
      <c r="D38" s="430"/>
      <c r="E38" s="136">
        <f aca="true" t="shared" si="2" ref="E38:M38">SUM(E39:E44)</f>
        <v>145.56</v>
      </c>
      <c r="F38" s="137">
        <f t="shared" si="2"/>
        <v>228.7</v>
      </c>
      <c r="G38" s="138">
        <f t="shared" si="2"/>
        <v>0</v>
      </c>
      <c r="H38" s="138">
        <f t="shared" si="2"/>
        <v>0</v>
      </c>
      <c r="I38" s="138">
        <f t="shared" si="2"/>
        <v>0</v>
      </c>
      <c r="J38" s="138">
        <f t="shared" si="2"/>
        <v>0</v>
      </c>
      <c r="K38" s="138">
        <f t="shared" si="2"/>
        <v>0</v>
      </c>
      <c r="L38" s="137">
        <f t="shared" si="2"/>
        <v>0</v>
      </c>
      <c r="M38" s="408">
        <f t="shared" si="2"/>
        <v>661177</v>
      </c>
      <c r="N38" s="408"/>
    </row>
    <row r="39" spans="2:14" ht="16.5" customHeight="1">
      <c r="B39" s="112"/>
      <c r="C39" s="139" t="s">
        <v>291</v>
      </c>
      <c r="D39" s="140" t="s">
        <v>50</v>
      </c>
      <c r="E39" s="147">
        <v>0</v>
      </c>
      <c r="F39" s="148">
        <v>22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8">
        <v>0</v>
      </c>
      <c r="M39" s="449">
        <v>22277</v>
      </c>
      <c r="N39" s="449"/>
    </row>
    <row r="40" spans="2:14" ht="16.5" customHeight="1">
      <c r="B40" s="112"/>
      <c r="C40" s="139" t="s">
        <v>292</v>
      </c>
      <c r="D40" s="140" t="s">
        <v>112</v>
      </c>
      <c r="E40" s="275">
        <v>4.56</v>
      </c>
      <c r="F40" s="276">
        <v>206.7</v>
      </c>
      <c r="G40" s="273">
        <v>0</v>
      </c>
      <c r="H40" s="149">
        <v>0</v>
      </c>
      <c r="I40" s="149">
        <v>0</v>
      </c>
      <c r="J40" s="149">
        <v>0</v>
      </c>
      <c r="K40" s="149">
        <v>0</v>
      </c>
      <c r="L40" s="148">
        <v>0</v>
      </c>
      <c r="M40" s="454">
        <v>637700</v>
      </c>
      <c r="N40" s="454"/>
    </row>
    <row r="41" spans="2:14" ht="16.5" customHeight="1">
      <c r="B41" s="112"/>
      <c r="C41" s="139" t="s">
        <v>293</v>
      </c>
      <c r="D41" s="140" t="s">
        <v>113</v>
      </c>
      <c r="E41" s="275">
        <v>0</v>
      </c>
      <c r="F41" s="276">
        <v>0</v>
      </c>
      <c r="G41" s="273">
        <v>0</v>
      </c>
      <c r="H41" s="149">
        <v>0</v>
      </c>
      <c r="I41" s="149">
        <v>0</v>
      </c>
      <c r="J41" s="149">
        <v>0</v>
      </c>
      <c r="K41" s="149">
        <v>0</v>
      </c>
      <c r="L41" s="148">
        <v>0</v>
      </c>
      <c r="M41" s="454">
        <v>200</v>
      </c>
      <c r="N41" s="454"/>
    </row>
    <row r="42" spans="2:14" ht="16.5" customHeight="1">
      <c r="B42" s="112"/>
      <c r="C42" s="139" t="s">
        <v>294</v>
      </c>
      <c r="D42" s="140" t="s">
        <v>114</v>
      </c>
      <c r="E42" s="275">
        <v>0</v>
      </c>
      <c r="F42" s="276">
        <v>0</v>
      </c>
      <c r="G42" s="273">
        <v>0</v>
      </c>
      <c r="H42" s="149">
        <v>0</v>
      </c>
      <c r="I42" s="149">
        <v>0</v>
      </c>
      <c r="J42" s="149">
        <v>0</v>
      </c>
      <c r="K42" s="149">
        <v>0</v>
      </c>
      <c r="L42" s="148">
        <v>0</v>
      </c>
      <c r="M42" s="454">
        <v>0</v>
      </c>
      <c r="N42" s="454"/>
    </row>
    <row r="43" spans="2:14" ht="16.5" customHeight="1">
      <c r="B43" s="112"/>
      <c r="C43" s="139" t="s">
        <v>295</v>
      </c>
      <c r="D43" s="140" t="s">
        <v>115</v>
      </c>
      <c r="E43" s="275">
        <v>141</v>
      </c>
      <c r="F43" s="276">
        <v>0</v>
      </c>
      <c r="G43" s="273">
        <v>0</v>
      </c>
      <c r="H43" s="149">
        <v>0</v>
      </c>
      <c r="I43" s="149">
        <v>0</v>
      </c>
      <c r="J43" s="149">
        <v>0</v>
      </c>
      <c r="K43" s="149">
        <v>0</v>
      </c>
      <c r="L43" s="148">
        <v>0</v>
      </c>
      <c r="M43" s="454">
        <v>1000</v>
      </c>
      <c r="N43" s="454"/>
    </row>
    <row r="44" spans="1:14" ht="16.5" customHeight="1">
      <c r="A44" s="115"/>
      <c r="B44" s="141"/>
      <c r="C44" s="139" t="s">
        <v>296</v>
      </c>
      <c r="D44" s="140" t="s">
        <v>116</v>
      </c>
      <c r="E44" s="275">
        <v>0</v>
      </c>
      <c r="F44" s="276">
        <v>0</v>
      </c>
      <c r="G44" s="273">
        <v>0</v>
      </c>
      <c r="H44" s="149">
        <v>0</v>
      </c>
      <c r="I44" s="149">
        <v>0</v>
      </c>
      <c r="J44" s="149">
        <v>0</v>
      </c>
      <c r="K44" s="149">
        <v>0</v>
      </c>
      <c r="L44" s="148">
        <v>0</v>
      </c>
      <c r="M44" s="454">
        <v>0</v>
      </c>
      <c r="N44" s="454"/>
    </row>
    <row r="45" spans="1:14" ht="3.75" customHeight="1">
      <c r="A45" s="83"/>
      <c r="B45" s="83"/>
      <c r="C45" s="83"/>
      <c r="D45" s="110"/>
      <c r="E45" s="83"/>
      <c r="F45" s="83"/>
      <c r="G45" s="83"/>
      <c r="H45" s="83"/>
      <c r="I45" s="83"/>
      <c r="J45" s="83"/>
      <c r="K45" s="83"/>
      <c r="L45" s="83"/>
      <c r="M45" s="447"/>
      <c r="N45" s="447"/>
    </row>
    <row r="46" ht="10.5" customHeight="1"/>
    <row r="47" ht="10.5" customHeight="1"/>
    <row r="48" ht="10.5" customHeight="1"/>
    <row r="49" ht="10.5" customHeight="1"/>
    <row r="50" ht="10.5" customHeight="1"/>
  </sheetData>
  <sheetProtection/>
  <mergeCells count="70">
    <mergeCell ref="M45:N45"/>
    <mergeCell ref="M35:N35"/>
    <mergeCell ref="M36:N36"/>
    <mergeCell ref="M37:N37"/>
    <mergeCell ref="M41:N41"/>
    <mergeCell ref="M39:N39"/>
    <mergeCell ref="M40:N40"/>
    <mergeCell ref="M42:N42"/>
    <mergeCell ref="M43:N43"/>
    <mergeCell ref="B31:D31"/>
    <mergeCell ref="M23:N23"/>
    <mergeCell ref="M24:N24"/>
    <mergeCell ref="B28:C28"/>
    <mergeCell ref="B24:C24"/>
    <mergeCell ref="B26:C26"/>
    <mergeCell ref="B30:C30"/>
    <mergeCell ref="B25:C25"/>
    <mergeCell ref="B23:C23"/>
    <mergeCell ref="B29:C29"/>
    <mergeCell ref="M34:N34"/>
    <mergeCell ref="M32:N32"/>
    <mergeCell ref="M44:N44"/>
    <mergeCell ref="M20:N20"/>
    <mergeCell ref="M25:N25"/>
    <mergeCell ref="M31:N31"/>
    <mergeCell ref="M22:N22"/>
    <mergeCell ref="M29:N29"/>
    <mergeCell ref="M15:N15"/>
    <mergeCell ref="M18:N18"/>
    <mergeCell ref="M30:N30"/>
    <mergeCell ref="M28:N28"/>
    <mergeCell ref="M21:N21"/>
    <mergeCell ref="B38:D38"/>
    <mergeCell ref="B27:C27"/>
    <mergeCell ref="M27:N27"/>
    <mergeCell ref="M26:N26"/>
    <mergeCell ref="M38:N38"/>
    <mergeCell ref="B22:C22"/>
    <mergeCell ref="M33:N33"/>
    <mergeCell ref="K10:L10"/>
    <mergeCell ref="C13:D13"/>
    <mergeCell ref="M19:N19"/>
    <mergeCell ref="M16:N17"/>
    <mergeCell ref="A15:D16"/>
    <mergeCell ref="C17:D17"/>
    <mergeCell ref="C18:D18"/>
    <mergeCell ref="M13:N14"/>
    <mergeCell ref="C14:D14"/>
    <mergeCell ref="A20:D20"/>
    <mergeCell ref="C19:D19"/>
    <mergeCell ref="B21:C21"/>
    <mergeCell ref="A10:D11"/>
    <mergeCell ref="C12:D12"/>
    <mergeCell ref="I5:M5"/>
    <mergeCell ref="C4:J4"/>
    <mergeCell ref="M6:M7"/>
    <mergeCell ref="C6:J6"/>
    <mergeCell ref="A3:H3"/>
    <mergeCell ref="M1:N1"/>
    <mergeCell ref="A6:B7"/>
    <mergeCell ref="I3:M3"/>
    <mergeCell ref="A5:H5"/>
    <mergeCell ref="X25:Y25"/>
    <mergeCell ref="X28:Y28"/>
    <mergeCell ref="X27:Y27"/>
    <mergeCell ref="X26:Y26"/>
    <mergeCell ref="X22:Y22"/>
    <mergeCell ref="X21:Y21"/>
    <mergeCell ref="X23:Y23"/>
    <mergeCell ref="X24:Y24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8" max="5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3"/>
  <dimension ref="A1:P53"/>
  <sheetViews>
    <sheetView zoomScaleSheetLayoutView="75" zoomScalePageLayoutView="0" workbookViewId="0" topLeftCell="A16">
      <selection activeCell="J48" sqref="J48"/>
    </sheetView>
  </sheetViews>
  <sheetFormatPr defaultColWidth="9.00390625" defaultRowHeight="16.5"/>
  <cols>
    <col min="1" max="1" width="1.37890625" style="3" customWidth="1"/>
    <col min="2" max="2" width="1.625" style="3" customWidth="1"/>
    <col min="3" max="3" width="15.375" style="3" customWidth="1"/>
    <col min="4" max="4" width="9.50390625" style="3" customWidth="1"/>
    <col min="5" max="5" width="7.75390625" style="3" customWidth="1"/>
    <col min="6" max="6" width="10.00390625" style="3" customWidth="1"/>
    <col min="7" max="7" width="11.25390625" style="3" customWidth="1"/>
    <col min="8" max="9" width="11.125" style="3" customWidth="1"/>
    <col min="10" max="14" width="11.625" style="3" customWidth="1"/>
    <col min="15" max="15" width="11.375" style="3" customWidth="1"/>
    <col min="16" max="16" width="9.50390625" style="3" customWidth="1"/>
    <col min="17" max="16384" width="9.00390625" style="3" customWidth="1"/>
  </cols>
  <sheetData>
    <row r="1" spans="1:16" s="1" customFormat="1" ht="10.5" customHeight="1">
      <c r="A1" s="9" t="s">
        <v>228</v>
      </c>
      <c r="J1" s="2"/>
      <c r="O1" s="506" t="s">
        <v>82</v>
      </c>
      <c r="P1" s="507"/>
    </row>
    <row r="2" s="1" customFormat="1" ht="7.5" customHeight="1">
      <c r="J2" s="2"/>
    </row>
    <row r="3" spans="1:16" ht="21" customHeight="1">
      <c r="A3" s="525" t="s">
        <v>233</v>
      </c>
      <c r="B3" s="525"/>
      <c r="C3" s="525"/>
      <c r="D3" s="525"/>
      <c r="E3" s="525"/>
      <c r="F3" s="525"/>
      <c r="G3" s="525"/>
      <c r="H3" s="525"/>
      <c r="I3" s="525"/>
      <c r="J3" s="526" t="s">
        <v>234</v>
      </c>
      <c r="K3" s="527"/>
      <c r="L3" s="527"/>
      <c r="M3" s="527"/>
      <c r="N3" s="527"/>
      <c r="O3" s="527"/>
      <c r="P3" s="527"/>
    </row>
    <row r="4" spans="3:10" ht="12.75" customHeight="1">
      <c r="C4" s="526"/>
      <c r="D4" s="526"/>
      <c r="E4" s="526"/>
      <c r="F4" s="526"/>
      <c r="G4" s="526"/>
      <c r="H4" s="526"/>
      <c r="I4" s="526"/>
      <c r="J4" s="526"/>
    </row>
    <row r="5" spans="1:16" ht="15" customHeight="1">
      <c r="A5" s="528" t="s">
        <v>117</v>
      </c>
      <c r="B5" s="528"/>
      <c r="C5" s="528"/>
      <c r="D5" s="528"/>
      <c r="E5" s="528"/>
      <c r="F5" s="528"/>
      <c r="G5" s="528"/>
      <c r="H5" s="528"/>
      <c r="I5" s="528"/>
      <c r="J5" s="529" t="s">
        <v>118</v>
      </c>
      <c r="K5" s="504"/>
      <c r="L5" s="504"/>
      <c r="M5" s="504"/>
      <c r="N5" s="504"/>
      <c r="O5" s="504"/>
      <c r="P5" s="504"/>
    </row>
    <row r="6" spans="1:16" ht="10.5" customHeight="1">
      <c r="A6" s="530" t="s">
        <v>119</v>
      </c>
      <c r="B6" s="530"/>
      <c r="C6" s="515" t="s">
        <v>120</v>
      </c>
      <c r="D6" s="515"/>
      <c r="E6" s="515"/>
      <c r="F6" s="515"/>
      <c r="G6" s="515"/>
      <c r="H6" s="515"/>
      <c r="I6" s="515"/>
      <c r="J6" s="515"/>
      <c r="O6" s="508" t="s">
        <v>121</v>
      </c>
      <c r="P6" s="11" t="s">
        <v>122</v>
      </c>
    </row>
    <row r="7" spans="1:16" ht="12" customHeight="1">
      <c r="A7" s="530"/>
      <c r="B7" s="530"/>
      <c r="C7" s="39" t="s">
        <v>123</v>
      </c>
      <c r="D7" s="33"/>
      <c r="E7" s="33"/>
      <c r="F7" s="33"/>
      <c r="G7" s="33"/>
      <c r="H7" s="33"/>
      <c r="I7" s="33"/>
      <c r="J7" s="38"/>
      <c r="O7" s="508"/>
      <c r="P7" s="11" t="s">
        <v>124</v>
      </c>
    </row>
    <row r="8" spans="2:10" ht="1.5" customHeight="1">
      <c r="B8" s="35"/>
      <c r="C8" s="10"/>
      <c r="D8" s="1"/>
      <c r="E8" s="1"/>
      <c r="F8" s="1"/>
      <c r="G8" s="1"/>
      <c r="H8" s="1"/>
      <c r="I8" s="1"/>
      <c r="J8" s="2"/>
    </row>
    <row r="9" spans="1:16" ht="12.75" customHeight="1">
      <c r="A9" s="15"/>
      <c r="B9" s="15"/>
      <c r="C9" s="15"/>
      <c r="D9" s="16"/>
      <c r="E9" s="27"/>
      <c r="F9" s="13"/>
      <c r="G9" s="13" t="s">
        <v>73</v>
      </c>
      <c r="H9" s="13"/>
      <c r="I9" s="13"/>
      <c r="J9" s="13"/>
      <c r="K9" s="42"/>
      <c r="L9" s="42"/>
      <c r="M9" s="43" t="s">
        <v>47</v>
      </c>
      <c r="N9" s="42"/>
      <c r="O9" s="42"/>
      <c r="P9" s="42"/>
    </row>
    <row r="10" spans="1:16" ht="10.5" customHeight="1">
      <c r="A10" s="518" t="s">
        <v>125</v>
      </c>
      <c r="B10" s="518"/>
      <c r="C10" s="518"/>
      <c r="D10" s="519"/>
      <c r="E10" s="14"/>
      <c r="F10" s="12"/>
      <c r="G10" s="12"/>
      <c r="H10" s="12"/>
      <c r="I10" s="17" t="s">
        <v>186</v>
      </c>
      <c r="J10" s="3" t="s">
        <v>201</v>
      </c>
      <c r="K10" s="59" t="s">
        <v>202</v>
      </c>
      <c r="L10" s="26"/>
      <c r="M10" s="8"/>
      <c r="N10" s="8"/>
      <c r="O10" s="8"/>
      <c r="P10" s="8"/>
    </row>
    <row r="11" spans="1:16" ht="12.75" customHeight="1">
      <c r="A11" s="518"/>
      <c r="B11" s="518"/>
      <c r="C11" s="518"/>
      <c r="D11" s="519"/>
      <c r="E11" s="516" t="s">
        <v>188</v>
      </c>
      <c r="F11" s="516" t="s">
        <v>9</v>
      </c>
      <c r="G11" s="27"/>
      <c r="H11" s="50" t="s">
        <v>1</v>
      </c>
      <c r="I11" s="41"/>
      <c r="J11" s="41"/>
      <c r="K11" s="42"/>
      <c r="L11" s="42"/>
      <c r="M11" s="50" t="s">
        <v>126</v>
      </c>
      <c r="N11" s="15"/>
      <c r="O11" s="15"/>
      <c r="P11" s="16"/>
    </row>
    <row r="12" spans="3:16" ht="12" customHeight="1">
      <c r="C12" s="510"/>
      <c r="D12" s="511"/>
      <c r="E12" s="517"/>
      <c r="F12" s="517"/>
      <c r="G12" s="14"/>
      <c r="H12" s="12"/>
      <c r="J12" s="58" t="s">
        <v>2</v>
      </c>
      <c r="K12" s="8"/>
      <c r="L12" s="8"/>
      <c r="M12" s="8"/>
      <c r="N12" s="8"/>
      <c r="O12" s="8"/>
      <c r="P12" s="18"/>
    </row>
    <row r="13" spans="3:16" ht="12.75" customHeight="1">
      <c r="C13" s="510"/>
      <c r="D13" s="511"/>
      <c r="E13" s="4"/>
      <c r="F13" s="4"/>
      <c r="G13" s="27"/>
      <c r="H13" s="50" t="s">
        <v>3</v>
      </c>
      <c r="I13" s="41"/>
      <c r="J13" s="41"/>
      <c r="K13" s="42"/>
      <c r="M13" s="50" t="s">
        <v>127</v>
      </c>
      <c r="O13" s="509" t="s">
        <v>128</v>
      </c>
      <c r="P13" s="495"/>
    </row>
    <row r="14" spans="3:16" ht="11.25" customHeight="1">
      <c r="C14" s="510"/>
      <c r="D14" s="511"/>
      <c r="E14" s="4"/>
      <c r="F14" s="4"/>
      <c r="G14" s="14"/>
      <c r="H14" s="12"/>
      <c r="J14" s="58" t="s">
        <v>4</v>
      </c>
      <c r="K14" s="8"/>
      <c r="L14" s="8"/>
      <c r="M14" s="8"/>
      <c r="O14" s="509"/>
      <c r="P14" s="495"/>
    </row>
    <row r="15" spans="1:16" ht="13.5" customHeight="1">
      <c r="A15" s="510" t="s">
        <v>129</v>
      </c>
      <c r="B15" s="510"/>
      <c r="C15" s="510"/>
      <c r="D15" s="511"/>
      <c r="E15" s="4"/>
      <c r="F15" s="4"/>
      <c r="G15" s="37" t="s">
        <v>130</v>
      </c>
      <c r="H15" s="37" t="s">
        <v>44</v>
      </c>
      <c r="I15" s="37" t="s">
        <v>44</v>
      </c>
      <c r="J15" s="70" t="s">
        <v>131</v>
      </c>
      <c r="K15" s="37" t="s">
        <v>132</v>
      </c>
      <c r="L15" s="37" t="s">
        <v>133</v>
      </c>
      <c r="M15" s="31" t="s">
        <v>133</v>
      </c>
      <c r="N15" s="32" t="s">
        <v>134</v>
      </c>
      <c r="O15" s="520"/>
      <c r="P15" s="495"/>
    </row>
    <row r="16" spans="1:16" ht="13.5" customHeight="1">
      <c r="A16" s="510"/>
      <c r="B16" s="510"/>
      <c r="C16" s="510"/>
      <c r="D16" s="511"/>
      <c r="E16" s="498" t="s">
        <v>187</v>
      </c>
      <c r="F16" s="499" t="s">
        <v>10</v>
      </c>
      <c r="G16" s="29" t="s">
        <v>135</v>
      </c>
      <c r="H16" s="29" t="s">
        <v>15</v>
      </c>
      <c r="I16" s="29" t="s">
        <v>7</v>
      </c>
      <c r="J16" s="71" t="s">
        <v>136</v>
      </c>
      <c r="K16" s="29" t="s">
        <v>136</v>
      </c>
      <c r="L16" s="29" t="s">
        <v>137</v>
      </c>
      <c r="M16" s="22" t="s">
        <v>138</v>
      </c>
      <c r="N16" s="20" t="s">
        <v>139</v>
      </c>
      <c r="O16" s="521" t="s">
        <v>140</v>
      </c>
      <c r="P16" s="522"/>
    </row>
    <row r="17" spans="1:16" ht="12" customHeight="1">
      <c r="A17" s="28"/>
      <c r="B17" s="28"/>
      <c r="C17" s="510"/>
      <c r="D17" s="511"/>
      <c r="E17" s="499"/>
      <c r="F17" s="499"/>
      <c r="G17" s="34" t="s">
        <v>141</v>
      </c>
      <c r="H17" s="34" t="s">
        <v>97</v>
      </c>
      <c r="I17" s="34" t="s">
        <v>97</v>
      </c>
      <c r="J17" s="72" t="s">
        <v>142</v>
      </c>
      <c r="K17" s="34" t="s">
        <v>143</v>
      </c>
      <c r="L17" s="34" t="s">
        <v>144</v>
      </c>
      <c r="M17" s="23" t="s">
        <v>144</v>
      </c>
      <c r="N17" s="21" t="s">
        <v>145</v>
      </c>
      <c r="O17" s="521"/>
      <c r="P17" s="522"/>
    </row>
    <row r="18" spans="1:16" ht="12" customHeight="1">
      <c r="A18" s="8"/>
      <c r="B18" s="8"/>
      <c r="C18" s="512"/>
      <c r="D18" s="513"/>
      <c r="E18" s="5"/>
      <c r="F18" s="5"/>
      <c r="G18" s="30" t="s">
        <v>146</v>
      </c>
      <c r="H18" s="25" t="s">
        <v>105</v>
      </c>
      <c r="I18" s="30" t="s">
        <v>102</v>
      </c>
      <c r="J18" s="73" t="s">
        <v>147</v>
      </c>
      <c r="K18" s="30" t="s">
        <v>147</v>
      </c>
      <c r="L18" s="30" t="s">
        <v>148</v>
      </c>
      <c r="M18" s="24" t="s">
        <v>149</v>
      </c>
      <c r="N18" s="25" t="s">
        <v>150</v>
      </c>
      <c r="O18" s="523"/>
      <c r="P18" s="524"/>
    </row>
    <row r="19" spans="3:16" ht="3.75" customHeight="1">
      <c r="C19" s="496"/>
      <c r="D19" s="497"/>
      <c r="O19" s="514"/>
      <c r="P19" s="514"/>
    </row>
    <row r="20" spans="1:16" ht="16.5" customHeight="1">
      <c r="A20" s="492" t="s">
        <v>151</v>
      </c>
      <c r="B20" s="493"/>
      <c r="C20" s="494"/>
      <c r="D20" s="495"/>
      <c r="O20" s="504"/>
      <c r="P20" s="504"/>
    </row>
    <row r="21" spans="2:16" ht="17.25" customHeight="1" hidden="1">
      <c r="B21" s="500" t="s">
        <v>152</v>
      </c>
      <c r="C21" s="500"/>
      <c r="D21" s="6" t="s">
        <v>34</v>
      </c>
      <c r="E21" s="61">
        <v>30</v>
      </c>
      <c r="F21" s="61">
        <v>21.79</v>
      </c>
      <c r="G21" s="62">
        <v>0</v>
      </c>
      <c r="H21" s="62">
        <v>0</v>
      </c>
      <c r="I21" s="62">
        <v>0</v>
      </c>
      <c r="J21" s="62">
        <v>0</v>
      </c>
      <c r="K21" s="64">
        <v>1142</v>
      </c>
      <c r="L21" s="62">
        <v>0</v>
      </c>
      <c r="M21" s="62">
        <v>0</v>
      </c>
      <c r="N21" s="62">
        <v>0</v>
      </c>
      <c r="O21" s="533">
        <v>65090</v>
      </c>
      <c r="P21" s="533"/>
    </row>
    <row r="22" spans="3:16" ht="3.75" customHeight="1">
      <c r="C22" s="496"/>
      <c r="D22" s="497"/>
      <c r="E22" s="7"/>
      <c r="F22" s="7"/>
      <c r="G22" s="7"/>
      <c r="H22" s="62"/>
      <c r="I22" s="62"/>
      <c r="J22" s="7"/>
      <c r="K22" s="7"/>
      <c r="L22" s="7"/>
      <c r="M22" s="66"/>
      <c r="N22" s="33"/>
      <c r="O22" s="533"/>
      <c r="P22" s="534"/>
    </row>
    <row r="23" spans="2:16" ht="17.25" customHeight="1">
      <c r="B23" s="500" t="s">
        <v>153</v>
      </c>
      <c r="C23" s="500"/>
      <c r="D23" s="6" t="s">
        <v>154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491">
        <v>0</v>
      </c>
      <c r="P23" s="491"/>
    </row>
    <row r="24" spans="2:16" ht="17.25" customHeight="1">
      <c r="B24" s="500" t="s">
        <v>155</v>
      </c>
      <c r="C24" s="500"/>
      <c r="D24" s="6" t="s">
        <v>156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491">
        <v>0</v>
      </c>
      <c r="P24" s="491"/>
    </row>
    <row r="25" spans="2:16" ht="17.25" customHeight="1">
      <c r="B25" s="500" t="s">
        <v>157</v>
      </c>
      <c r="C25" s="500"/>
      <c r="D25" s="6" t="s">
        <v>158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491">
        <v>0</v>
      </c>
      <c r="P25" s="491"/>
    </row>
    <row r="26" spans="3:16" ht="0.75" customHeight="1">
      <c r="C26" s="496"/>
      <c r="D26" s="497"/>
      <c r="E26" s="66"/>
      <c r="F26" s="66"/>
      <c r="G26" s="66"/>
      <c r="H26" s="66"/>
      <c r="I26" s="66"/>
      <c r="J26" s="66"/>
      <c r="K26" s="66"/>
      <c r="L26" s="66"/>
      <c r="M26" s="66"/>
      <c r="N26" s="33"/>
      <c r="O26" s="534"/>
      <c r="P26" s="534"/>
    </row>
    <row r="27" spans="1:16" ht="16.5" customHeight="1">
      <c r="A27" s="492" t="s">
        <v>159</v>
      </c>
      <c r="B27" s="493"/>
      <c r="C27" s="494"/>
      <c r="D27" s="495"/>
      <c r="E27" s="61"/>
      <c r="F27" s="67"/>
      <c r="G27" s="67"/>
      <c r="H27" s="67"/>
      <c r="I27" s="67"/>
      <c r="J27" s="63"/>
      <c r="K27" s="63"/>
      <c r="L27" s="63"/>
      <c r="M27" s="63"/>
      <c r="N27" s="65"/>
      <c r="O27" s="533"/>
      <c r="P27" s="534"/>
    </row>
    <row r="28" spans="2:16" ht="17.25" customHeight="1">
      <c r="B28" s="500" t="s">
        <v>89</v>
      </c>
      <c r="C28" s="500"/>
      <c r="D28" s="6" t="s">
        <v>90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491">
        <v>0</v>
      </c>
      <c r="P28" s="491"/>
    </row>
    <row r="29" spans="2:16" ht="17.25" customHeight="1">
      <c r="B29" s="500" t="s">
        <v>208</v>
      </c>
      <c r="C29" s="500"/>
      <c r="D29" s="6" t="s">
        <v>209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491">
        <v>0</v>
      </c>
      <c r="P29" s="491"/>
    </row>
    <row r="30" spans="2:16" ht="17.25" customHeight="1">
      <c r="B30" s="500" t="s">
        <v>218</v>
      </c>
      <c r="C30" s="500"/>
      <c r="D30" s="6" t="s">
        <v>219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491">
        <v>0</v>
      </c>
      <c r="P30" s="491"/>
    </row>
    <row r="31" spans="3:16" ht="3.75" customHeight="1">
      <c r="C31" s="496"/>
      <c r="D31" s="497"/>
      <c r="E31" s="7"/>
      <c r="F31" s="7"/>
      <c r="G31" s="7"/>
      <c r="H31" s="62"/>
      <c r="I31" s="62"/>
      <c r="J31" s="7"/>
      <c r="K31" s="7"/>
      <c r="L31" s="7"/>
      <c r="M31" s="62"/>
      <c r="N31" s="62"/>
      <c r="O31" s="532"/>
      <c r="P31" s="532"/>
    </row>
    <row r="32" spans="2:16" ht="17.25" customHeight="1">
      <c r="B32" s="500" t="s">
        <v>220</v>
      </c>
      <c r="C32" s="500"/>
      <c r="D32" s="6" t="s">
        <v>221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491">
        <v>0</v>
      </c>
      <c r="P32" s="491"/>
    </row>
    <row r="33" spans="2:16" ht="17.25" customHeight="1">
      <c r="B33" s="505" t="s">
        <v>222</v>
      </c>
      <c r="C33" s="505"/>
      <c r="D33" s="60" t="s">
        <v>223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491">
        <v>0</v>
      </c>
      <c r="P33" s="491"/>
    </row>
    <row r="34" spans="2:16" ht="17.25" customHeight="1">
      <c r="B34" s="505" t="s">
        <v>224</v>
      </c>
      <c r="C34" s="505"/>
      <c r="D34" s="60" t="s">
        <v>225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491">
        <v>0</v>
      </c>
      <c r="P34" s="491"/>
    </row>
    <row r="35" spans="2:16" ht="3.75" customHeight="1">
      <c r="B35" s="74"/>
      <c r="C35" s="74"/>
      <c r="D35" s="60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17.25" customHeight="1">
      <c r="B36" s="505" t="s">
        <v>245</v>
      </c>
      <c r="C36" s="505"/>
      <c r="D36" s="60" t="s">
        <v>244</v>
      </c>
      <c r="E36" s="62">
        <f aca="true" t="shared" si="0" ref="E36:O36">E37+E44</f>
        <v>0</v>
      </c>
      <c r="F36" s="62">
        <f t="shared" si="0"/>
        <v>0</v>
      </c>
      <c r="G36" s="62">
        <f t="shared" si="0"/>
        <v>0</v>
      </c>
      <c r="H36" s="62">
        <f t="shared" si="0"/>
        <v>0</v>
      </c>
      <c r="I36" s="62">
        <f t="shared" si="0"/>
        <v>0</v>
      </c>
      <c r="J36" s="62">
        <f t="shared" si="0"/>
        <v>0</v>
      </c>
      <c r="K36" s="62">
        <f t="shared" si="0"/>
        <v>0</v>
      </c>
      <c r="L36" s="62">
        <f t="shared" si="0"/>
        <v>0</v>
      </c>
      <c r="M36" s="62">
        <f t="shared" si="0"/>
        <v>0</v>
      </c>
      <c r="N36" s="62">
        <f t="shared" si="0"/>
        <v>0</v>
      </c>
      <c r="O36" s="491">
        <f t="shared" si="0"/>
        <v>0</v>
      </c>
      <c r="P36" s="491"/>
    </row>
    <row r="37" spans="2:16" ht="16.5" customHeight="1">
      <c r="B37" s="501" t="s">
        <v>160</v>
      </c>
      <c r="C37" s="504"/>
      <c r="D37" s="495"/>
      <c r="E37" s="69">
        <f aca="true" t="shared" si="1" ref="E37:O37">SUM(E38:E43)</f>
        <v>0</v>
      </c>
      <c r="F37" s="69">
        <f t="shared" si="1"/>
        <v>0</v>
      </c>
      <c r="G37" s="69">
        <f t="shared" si="1"/>
        <v>0</v>
      </c>
      <c r="H37" s="69">
        <f t="shared" si="1"/>
        <v>0</v>
      </c>
      <c r="I37" s="69">
        <f t="shared" si="1"/>
        <v>0</v>
      </c>
      <c r="J37" s="69">
        <f t="shared" si="1"/>
        <v>0</v>
      </c>
      <c r="K37" s="69">
        <f t="shared" si="1"/>
        <v>0</v>
      </c>
      <c r="L37" s="69">
        <f t="shared" si="1"/>
        <v>0</v>
      </c>
      <c r="M37" s="69">
        <f t="shared" si="1"/>
        <v>0</v>
      </c>
      <c r="N37" s="69">
        <f t="shared" si="1"/>
        <v>0</v>
      </c>
      <c r="O37" s="531">
        <f t="shared" si="1"/>
        <v>0</v>
      </c>
      <c r="P37" s="531"/>
    </row>
    <row r="38" spans="2:16" ht="15.75" customHeight="1">
      <c r="B38" s="36"/>
      <c r="C38" s="46" t="s">
        <v>161</v>
      </c>
      <c r="D38" s="47" t="s">
        <v>162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531">
        <v>0</v>
      </c>
      <c r="P38" s="531"/>
    </row>
    <row r="39" spans="2:16" ht="15.75" customHeight="1">
      <c r="B39" s="36"/>
      <c r="C39" s="46" t="s">
        <v>163</v>
      </c>
      <c r="D39" s="47" t="s">
        <v>164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531">
        <v>0</v>
      </c>
      <c r="P39" s="531"/>
    </row>
    <row r="40" spans="2:16" ht="15.75" customHeight="1">
      <c r="B40" s="36"/>
      <c r="C40" s="46" t="s">
        <v>165</v>
      </c>
      <c r="D40" s="47" t="s">
        <v>166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531">
        <v>0</v>
      </c>
      <c r="P40" s="531"/>
    </row>
    <row r="41" spans="2:16" ht="15.75" customHeight="1">
      <c r="B41" s="36"/>
      <c r="C41" s="46" t="s">
        <v>167</v>
      </c>
      <c r="D41" s="47" t="s">
        <v>168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531">
        <v>0</v>
      </c>
      <c r="P41" s="531"/>
    </row>
    <row r="42" spans="2:16" ht="15.75" customHeight="1">
      <c r="B42" s="36"/>
      <c r="C42" s="46" t="s">
        <v>169</v>
      </c>
      <c r="D42" s="47" t="s">
        <v>170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531">
        <v>0</v>
      </c>
      <c r="P42" s="531"/>
    </row>
    <row r="43" spans="2:16" ht="15.75" customHeight="1">
      <c r="B43" s="36"/>
      <c r="C43" s="46" t="s">
        <v>171</v>
      </c>
      <c r="D43" s="47" t="s">
        <v>172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531">
        <v>0</v>
      </c>
      <c r="P43" s="531"/>
    </row>
    <row r="44" spans="2:16" ht="16.5" customHeight="1">
      <c r="B44" s="501" t="s">
        <v>173</v>
      </c>
      <c r="C44" s="502"/>
      <c r="D44" s="503"/>
      <c r="E44" s="69">
        <f aca="true" t="shared" si="2" ref="E44:O44">SUM(E45:E50)</f>
        <v>0</v>
      </c>
      <c r="F44" s="69">
        <f t="shared" si="2"/>
        <v>0</v>
      </c>
      <c r="G44" s="69">
        <f t="shared" si="2"/>
        <v>0</v>
      </c>
      <c r="H44" s="69">
        <f t="shared" si="2"/>
        <v>0</v>
      </c>
      <c r="I44" s="69">
        <f t="shared" si="2"/>
        <v>0</v>
      </c>
      <c r="J44" s="69">
        <f t="shared" si="2"/>
        <v>0</v>
      </c>
      <c r="K44" s="69">
        <f t="shared" si="2"/>
        <v>0</v>
      </c>
      <c r="L44" s="69">
        <f t="shared" si="2"/>
        <v>0</v>
      </c>
      <c r="M44" s="69">
        <f t="shared" si="2"/>
        <v>0</v>
      </c>
      <c r="N44" s="69">
        <f t="shared" si="2"/>
        <v>0</v>
      </c>
      <c r="O44" s="531">
        <f t="shared" si="2"/>
        <v>0</v>
      </c>
      <c r="P44" s="531"/>
    </row>
    <row r="45" spans="2:16" ht="16.5" customHeight="1">
      <c r="B45" s="36"/>
      <c r="C45" s="46" t="s">
        <v>174</v>
      </c>
      <c r="D45" s="47" t="s">
        <v>175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531">
        <v>0</v>
      </c>
      <c r="P45" s="531"/>
    </row>
    <row r="46" spans="2:16" ht="16.5" customHeight="1">
      <c r="B46" s="36"/>
      <c r="C46" s="46" t="s">
        <v>176</v>
      </c>
      <c r="D46" s="47" t="s">
        <v>177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531">
        <v>0</v>
      </c>
      <c r="P46" s="531"/>
    </row>
    <row r="47" spans="2:16" ht="16.5" customHeight="1">
      <c r="B47" s="36"/>
      <c r="C47" s="46" t="s">
        <v>178</v>
      </c>
      <c r="D47" s="47" t="s">
        <v>179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531">
        <v>0</v>
      </c>
      <c r="P47" s="531"/>
    </row>
    <row r="48" spans="2:16" ht="16.5" customHeight="1">
      <c r="B48" s="36"/>
      <c r="C48" s="46" t="s">
        <v>180</v>
      </c>
      <c r="D48" s="47" t="s">
        <v>181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531">
        <v>0</v>
      </c>
      <c r="P48" s="531"/>
    </row>
    <row r="49" spans="2:16" ht="16.5" customHeight="1">
      <c r="B49" s="36"/>
      <c r="C49" s="46" t="s">
        <v>182</v>
      </c>
      <c r="D49" s="47" t="s">
        <v>183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531">
        <v>0</v>
      </c>
      <c r="P49" s="531"/>
    </row>
    <row r="50" spans="1:16" ht="16.5" customHeight="1">
      <c r="A50" s="28"/>
      <c r="B50" s="45"/>
      <c r="C50" s="46" t="s">
        <v>184</v>
      </c>
      <c r="D50" s="47" t="s">
        <v>185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531">
        <v>0</v>
      </c>
      <c r="P50" s="531"/>
    </row>
    <row r="51" spans="1:16" ht="3.75" customHeight="1">
      <c r="A51" s="8"/>
      <c r="B51" s="8"/>
      <c r="C51" s="8"/>
      <c r="D51" s="18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535"/>
      <c r="P51" s="536"/>
    </row>
    <row r="52" spans="1:16" ht="11.25" customHeight="1">
      <c r="A52" s="10" t="s">
        <v>80</v>
      </c>
      <c r="J52" s="54" t="s">
        <v>77</v>
      </c>
      <c r="K52" s="54"/>
      <c r="L52" s="54"/>
      <c r="M52" s="54"/>
      <c r="N52" s="54"/>
      <c r="O52" s="54"/>
      <c r="P52" s="54"/>
    </row>
    <row r="53" spans="3:16" ht="11.25" customHeight="1">
      <c r="C53" s="9" t="s">
        <v>79</v>
      </c>
      <c r="J53" s="55" t="s">
        <v>192</v>
      </c>
      <c r="K53" s="55"/>
      <c r="L53" s="55"/>
      <c r="M53" s="55"/>
      <c r="N53" s="55"/>
      <c r="O53" s="55"/>
      <c r="P53" s="55"/>
    </row>
    <row r="54" ht="10.5" customHeight="1"/>
    <row r="55" ht="10.5" customHeight="1"/>
    <row r="56" ht="10.5" customHeight="1"/>
  </sheetData>
  <sheetProtection selectLockedCells="1"/>
  <mergeCells count="75">
    <mergeCell ref="O46:P46"/>
    <mergeCell ref="O32:P32"/>
    <mergeCell ref="O33:P33"/>
    <mergeCell ref="O21:P21"/>
    <mergeCell ref="O37:P37"/>
    <mergeCell ref="O38:P38"/>
    <mergeCell ref="O30:P30"/>
    <mergeCell ref="O45:P45"/>
    <mergeCell ref="O22:P22"/>
    <mergeCell ref="O23:P23"/>
    <mergeCell ref="O51:P51"/>
    <mergeCell ref="O26:P26"/>
    <mergeCell ref="O47:P47"/>
    <mergeCell ref="O48:P48"/>
    <mergeCell ref="O49:P49"/>
    <mergeCell ref="O50:P50"/>
    <mergeCell ref="O43:P43"/>
    <mergeCell ref="O40:P40"/>
    <mergeCell ref="O41:P41"/>
    <mergeCell ref="O42:P42"/>
    <mergeCell ref="O44:P44"/>
    <mergeCell ref="O39:P39"/>
    <mergeCell ref="O20:P20"/>
    <mergeCell ref="O29:P29"/>
    <mergeCell ref="O31:P31"/>
    <mergeCell ref="O28:P28"/>
    <mergeCell ref="O24:P24"/>
    <mergeCell ref="O25:P25"/>
    <mergeCell ref="O27:P27"/>
    <mergeCell ref="O36:P36"/>
    <mergeCell ref="O15:P15"/>
    <mergeCell ref="O16:P17"/>
    <mergeCell ref="O18:P18"/>
    <mergeCell ref="F16:F17"/>
    <mergeCell ref="A3:I3"/>
    <mergeCell ref="J3:P3"/>
    <mergeCell ref="C4:J4"/>
    <mergeCell ref="A5:I5"/>
    <mergeCell ref="J5:P5"/>
    <mergeCell ref="A6:B7"/>
    <mergeCell ref="C6:J6"/>
    <mergeCell ref="F11:F12"/>
    <mergeCell ref="C13:D13"/>
    <mergeCell ref="A10:D11"/>
    <mergeCell ref="E11:E12"/>
    <mergeCell ref="C12:D12"/>
    <mergeCell ref="O1:P1"/>
    <mergeCell ref="O6:O7"/>
    <mergeCell ref="O13:P14"/>
    <mergeCell ref="B23:C23"/>
    <mergeCell ref="B32:C32"/>
    <mergeCell ref="C17:D17"/>
    <mergeCell ref="C14:D14"/>
    <mergeCell ref="A15:D16"/>
    <mergeCell ref="C18:D18"/>
    <mergeCell ref="O19:P19"/>
    <mergeCell ref="B21:C21"/>
    <mergeCell ref="B44:D44"/>
    <mergeCell ref="B37:D37"/>
    <mergeCell ref="B36:C36"/>
    <mergeCell ref="B29:C29"/>
    <mergeCell ref="B28:C28"/>
    <mergeCell ref="B30:C30"/>
    <mergeCell ref="B33:C33"/>
    <mergeCell ref="B34:C34"/>
    <mergeCell ref="O34:P34"/>
    <mergeCell ref="A20:D20"/>
    <mergeCell ref="A27:D27"/>
    <mergeCell ref="C31:D31"/>
    <mergeCell ref="E16:E17"/>
    <mergeCell ref="C19:D19"/>
    <mergeCell ref="B24:C24"/>
    <mergeCell ref="C26:D26"/>
    <mergeCell ref="B25:C25"/>
    <mergeCell ref="C22:D22"/>
  </mergeCells>
  <printOptions/>
  <pageMargins left="1.0236220472440944" right="1.0236220472440944" top="0.984251968503937" bottom="1.6929133858267718" header="0" footer="0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4"/>
  <dimension ref="A1:T51"/>
  <sheetViews>
    <sheetView zoomScaleSheetLayoutView="75" zoomScalePageLayoutView="0" workbookViewId="0" topLeftCell="A16">
      <selection activeCell="J48" sqref="J48"/>
    </sheetView>
  </sheetViews>
  <sheetFormatPr defaultColWidth="9.00390625" defaultRowHeight="16.5"/>
  <cols>
    <col min="1" max="1" width="1.37890625" style="3" customWidth="1"/>
    <col min="2" max="2" width="1.625" style="3" customWidth="1"/>
    <col min="3" max="3" width="15.375" style="3" customWidth="1"/>
    <col min="4" max="4" width="9.50390625" style="3" customWidth="1"/>
    <col min="5" max="5" width="13.375" style="3" customWidth="1"/>
    <col min="6" max="6" width="12.375" style="3" customWidth="1"/>
    <col min="7" max="7" width="12.50390625" style="3" customWidth="1"/>
    <col min="8" max="8" width="13.00390625" style="3" customWidth="1"/>
    <col min="9" max="12" width="14.50390625" style="3" customWidth="1"/>
    <col min="13" max="13" width="11.375" style="3" customWidth="1"/>
    <col min="14" max="14" width="9.50390625" style="3" customWidth="1"/>
    <col min="15" max="15" width="7.625" style="3" customWidth="1"/>
    <col min="16" max="16" width="8.25390625" style="3" customWidth="1"/>
    <col min="17" max="17" width="8.00390625" style="3" customWidth="1"/>
    <col min="18" max="18" width="5.75390625" style="3" customWidth="1"/>
    <col min="19" max="19" width="7.125" style="3" customWidth="1"/>
    <col min="20" max="20" width="10.00390625" style="3" customWidth="1"/>
    <col min="21" max="16384" width="9.00390625" style="3" customWidth="1"/>
  </cols>
  <sheetData>
    <row r="1" spans="1:14" s="1" customFormat="1" ht="10.5" customHeight="1">
      <c r="A1" s="9" t="s">
        <v>229</v>
      </c>
      <c r="J1" s="2"/>
      <c r="M1" s="506" t="s">
        <v>81</v>
      </c>
      <c r="N1" s="507"/>
    </row>
    <row r="2" s="1" customFormat="1" ht="7.5" customHeight="1">
      <c r="J2" s="2"/>
    </row>
    <row r="3" spans="1:20" ht="21" customHeight="1">
      <c r="A3" s="525" t="s">
        <v>226</v>
      </c>
      <c r="B3" s="525"/>
      <c r="C3" s="525"/>
      <c r="D3" s="525"/>
      <c r="E3" s="525"/>
      <c r="F3" s="525"/>
      <c r="G3" s="525"/>
      <c r="H3" s="525"/>
      <c r="I3" s="526" t="s">
        <v>227</v>
      </c>
      <c r="J3" s="527"/>
      <c r="K3" s="527"/>
      <c r="L3" s="527"/>
      <c r="M3" s="527"/>
      <c r="N3" s="51"/>
      <c r="O3" s="51"/>
      <c r="P3" s="51"/>
      <c r="Q3" s="51"/>
      <c r="R3" s="51"/>
      <c r="S3" s="51"/>
      <c r="T3" s="51"/>
    </row>
    <row r="4" spans="3:10" ht="13.5" customHeight="1">
      <c r="C4" s="526"/>
      <c r="D4" s="526"/>
      <c r="E4" s="526"/>
      <c r="F4" s="526"/>
      <c r="G4" s="526"/>
      <c r="H4" s="526"/>
      <c r="I4" s="526"/>
      <c r="J4" s="526"/>
    </row>
    <row r="5" spans="1:16" ht="15" customHeight="1">
      <c r="A5" s="528" t="s">
        <v>94</v>
      </c>
      <c r="B5" s="528"/>
      <c r="C5" s="528"/>
      <c r="D5" s="528"/>
      <c r="E5" s="528"/>
      <c r="F5" s="528"/>
      <c r="G5" s="528"/>
      <c r="H5" s="528"/>
      <c r="I5" s="529" t="s">
        <v>37</v>
      </c>
      <c r="J5" s="527"/>
      <c r="K5" s="527"/>
      <c r="L5" s="527"/>
      <c r="M5" s="527"/>
      <c r="N5" s="52"/>
      <c r="O5" s="52"/>
      <c r="P5" s="52"/>
    </row>
    <row r="6" spans="1:20" ht="11.25" customHeight="1">
      <c r="A6" s="530" t="s">
        <v>35</v>
      </c>
      <c r="B6" s="530"/>
      <c r="C6" s="515" t="s">
        <v>84</v>
      </c>
      <c r="D6" s="515"/>
      <c r="E6" s="515"/>
      <c r="F6" s="515"/>
      <c r="G6" s="515"/>
      <c r="H6" s="515"/>
      <c r="I6" s="515"/>
      <c r="J6" s="515"/>
      <c r="M6" s="508" t="s">
        <v>33</v>
      </c>
      <c r="N6" s="11" t="s">
        <v>32</v>
      </c>
      <c r="T6" s="11"/>
    </row>
    <row r="7" spans="1:14" ht="12" customHeight="1">
      <c r="A7" s="530"/>
      <c r="B7" s="530"/>
      <c r="C7" s="39" t="s">
        <v>78</v>
      </c>
      <c r="D7" s="33"/>
      <c r="E7" s="33"/>
      <c r="F7" s="33"/>
      <c r="G7" s="33"/>
      <c r="H7" s="33"/>
      <c r="I7" s="33"/>
      <c r="J7" s="38"/>
      <c r="M7" s="508"/>
      <c r="N7" s="11" t="s">
        <v>42</v>
      </c>
    </row>
    <row r="8" spans="2:10" ht="1.5" customHeight="1">
      <c r="B8" s="35"/>
      <c r="C8" s="10"/>
      <c r="D8" s="1"/>
      <c r="E8" s="1"/>
      <c r="F8" s="1"/>
      <c r="G8" s="1"/>
      <c r="H8" s="1"/>
      <c r="I8" s="1"/>
      <c r="J8" s="2"/>
    </row>
    <row r="9" spans="1:14" ht="12.75" customHeight="1">
      <c r="A9" s="15"/>
      <c r="B9" s="15"/>
      <c r="C9" s="15"/>
      <c r="D9" s="16"/>
      <c r="E9" s="27"/>
      <c r="F9" s="13" t="s">
        <v>190</v>
      </c>
      <c r="G9" s="13"/>
      <c r="H9" s="13"/>
      <c r="I9" s="13"/>
      <c r="J9" s="13"/>
      <c r="K9" s="13"/>
      <c r="L9" s="43" t="s">
        <v>191</v>
      </c>
      <c r="M9" s="42"/>
      <c r="N9" s="44"/>
    </row>
    <row r="10" spans="1:14" ht="12" customHeight="1">
      <c r="A10" s="518" t="s">
        <v>93</v>
      </c>
      <c r="B10" s="518"/>
      <c r="C10" s="518"/>
      <c r="D10" s="519"/>
      <c r="E10" s="14"/>
      <c r="F10" s="12"/>
      <c r="G10" s="12"/>
      <c r="H10" s="17" t="s">
        <v>186</v>
      </c>
      <c r="J10" s="59" t="s">
        <v>189</v>
      </c>
      <c r="K10" s="540"/>
      <c r="L10" s="540"/>
      <c r="M10" s="8"/>
      <c r="N10" s="18"/>
    </row>
    <row r="11" spans="1:14" ht="12" customHeight="1">
      <c r="A11" s="518"/>
      <c r="B11" s="518"/>
      <c r="C11" s="518"/>
      <c r="D11" s="519"/>
      <c r="E11" s="48"/>
      <c r="F11" s="53"/>
      <c r="G11" s="50" t="s">
        <v>45</v>
      </c>
      <c r="H11" s="36"/>
      <c r="I11" s="42"/>
      <c r="J11" s="42"/>
      <c r="K11" s="42"/>
      <c r="L11" s="50" t="s">
        <v>20</v>
      </c>
      <c r="M11" s="28"/>
      <c r="N11" s="56"/>
    </row>
    <row r="12" spans="3:14" ht="12" customHeight="1">
      <c r="C12" s="510"/>
      <c r="D12" s="511"/>
      <c r="E12" s="8"/>
      <c r="F12" s="8"/>
      <c r="G12" s="8"/>
      <c r="I12" s="26" t="s">
        <v>16</v>
      </c>
      <c r="K12" s="26"/>
      <c r="L12" s="8"/>
      <c r="M12" s="8"/>
      <c r="N12" s="18"/>
    </row>
    <row r="13" spans="3:14" ht="12" customHeight="1">
      <c r="C13" s="510"/>
      <c r="D13" s="511"/>
      <c r="E13" s="49"/>
      <c r="F13" s="48"/>
      <c r="G13" s="50" t="s">
        <v>3</v>
      </c>
      <c r="H13" s="42"/>
      <c r="I13" s="42"/>
      <c r="J13" s="42"/>
      <c r="K13" s="42"/>
      <c r="L13" s="50" t="s">
        <v>12</v>
      </c>
      <c r="M13" s="538" t="s">
        <v>48</v>
      </c>
      <c r="N13" s="539"/>
    </row>
    <row r="14" spans="3:14" ht="12" customHeight="1">
      <c r="C14" s="510"/>
      <c r="D14" s="511"/>
      <c r="E14" s="19"/>
      <c r="F14" s="8"/>
      <c r="H14" s="57"/>
      <c r="I14" s="26" t="s">
        <v>4</v>
      </c>
      <c r="K14" s="8"/>
      <c r="L14" s="8"/>
      <c r="M14" s="509"/>
      <c r="N14" s="495"/>
    </row>
    <row r="15" spans="1:14" ht="13.5" customHeight="1">
      <c r="A15" s="510" t="s">
        <v>95</v>
      </c>
      <c r="B15" s="510"/>
      <c r="C15" s="510"/>
      <c r="D15" s="511"/>
      <c r="E15" s="37" t="s">
        <v>44</v>
      </c>
      <c r="F15" s="37" t="s">
        <v>44</v>
      </c>
      <c r="G15" s="37" t="s">
        <v>44</v>
      </c>
      <c r="H15" s="37" t="s">
        <v>43</v>
      </c>
      <c r="I15" s="70" t="s">
        <v>21</v>
      </c>
      <c r="J15" s="37" t="s">
        <v>5</v>
      </c>
      <c r="K15" s="32" t="s">
        <v>5</v>
      </c>
      <c r="L15" s="32" t="s">
        <v>46</v>
      </c>
      <c r="M15" s="520"/>
      <c r="N15" s="495"/>
    </row>
    <row r="16" spans="1:14" ht="12" customHeight="1">
      <c r="A16" s="510"/>
      <c r="B16" s="510"/>
      <c r="C16" s="510"/>
      <c r="D16" s="511"/>
      <c r="E16" s="29" t="s">
        <v>6</v>
      </c>
      <c r="F16" s="29" t="s">
        <v>15</v>
      </c>
      <c r="G16" s="29" t="s">
        <v>7</v>
      </c>
      <c r="H16" s="29" t="s">
        <v>7</v>
      </c>
      <c r="I16" s="71" t="s">
        <v>7</v>
      </c>
      <c r="J16" s="29" t="s">
        <v>8</v>
      </c>
      <c r="K16" s="20" t="s">
        <v>14</v>
      </c>
      <c r="L16" s="20" t="s">
        <v>15</v>
      </c>
      <c r="M16" s="521" t="s">
        <v>96</v>
      </c>
      <c r="N16" s="522"/>
    </row>
    <row r="17" spans="1:14" ht="12" customHeight="1">
      <c r="A17" s="28"/>
      <c r="B17" s="28"/>
      <c r="C17" s="510"/>
      <c r="D17" s="511"/>
      <c r="E17" s="34" t="s">
        <v>97</v>
      </c>
      <c r="F17" s="34" t="s">
        <v>97</v>
      </c>
      <c r="G17" s="34" t="s">
        <v>97</v>
      </c>
      <c r="H17" s="34" t="s">
        <v>98</v>
      </c>
      <c r="I17" s="72" t="s">
        <v>99</v>
      </c>
      <c r="J17" s="34" t="s">
        <v>100</v>
      </c>
      <c r="K17" s="21" t="s">
        <v>100</v>
      </c>
      <c r="L17" s="21" t="s">
        <v>101</v>
      </c>
      <c r="M17" s="521"/>
      <c r="N17" s="522"/>
    </row>
    <row r="18" spans="1:14" ht="12" customHeight="1">
      <c r="A18" s="8"/>
      <c r="B18" s="8"/>
      <c r="C18" s="512"/>
      <c r="D18" s="513"/>
      <c r="E18" s="30" t="s">
        <v>74</v>
      </c>
      <c r="F18" s="25" t="s">
        <v>105</v>
      </c>
      <c r="G18" s="30" t="s">
        <v>102</v>
      </c>
      <c r="H18" s="30" t="s">
        <v>102</v>
      </c>
      <c r="I18" s="73" t="s">
        <v>102</v>
      </c>
      <c r="J18" s="30" t="s">
        <v>103</v>
      </c>
      <c r="K18" s="25" t="s">
        <v>104</v>
      </c>
      <c r="L18" s="25" t="s">
        <v>105</v>
      </c>
      <c r="M18" s="523"/>
      <c r="N18" s="524"/>
    </row>
    <row r="19" spans="3:14" ht="3.75" customHeight="1">
      <c r="C19" s="496"/>
      <c r="D19" s="497"/>
      <c r="M19" s="537"/>
      <c r="N19" s="537"/>
    </row>
    <row r="20" spans="1:14" ht="16.5" customHeight="1">
      <c r="A20" s="492" t="s">
        <v>92</v>
      </c>
      <c r="B20" s="493"/>
      <c r="C20" s="494"/>
      <c r="D20" s="495"/>
      <c r="M20" s="537"/>
      <c r="N20" s="537"/>
    </row>
    <row r="21" spans="2:14" ht="18" customHeight="1" hidden="1">
      <c r="B21" s="500" t="s">
        <v>39</v>
      </c>
      <c r="C21" s="500"/>
      <c r="D21" s="6" t="s">
        <v>34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491">
        <v>0</v>
      </c>
      <c r="N21" s="491"/>
    </row>
    <row r="22" spans="3:14" ht="3.75" customHeight="1" hidden="1">
      <c r="C22" s="496"/>
      <c r="D22" s="497"/>
      <c r="E22" s="33"/>
      <c r="F22" s="62"/>
      <c r="G22" s="62"/>
      <c r="H22" s="33"/>
      <c r="I22" s="33"/>
      <c r="J22" s="33"/>
      <c r="K22" s="33"/>
      <c r="L22" s="33"/>
      <c r="M22" s="542"/>
      <c r="N22" s="542"/>
    </row>
    <row r="23" spans="2:14" ht="18" customHeight="1">
      <c r="B23" s="500" t="s">
        <v>40</v>
      </c>
      <c r="C23" s="500"/>
      <c r="D23" s="6" t="s">
        <v>36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491">
        <v>0</v>
      </c>
      <c r="N23" s="491"/>
    </row>
    <row r="24" spans="2:14" ht="18" customHeight="1">
      <c r="B24" s="500" t="s">
        <v>85</v>
      </c>
      <c r="C24" s="500"/>
      <c r="D24" s="6" t="s">
        <v>86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491">
        <v>0</v>
      </c>
      <c r="N24" s="491"/>
    </row>
    <row r="25" spans="2:14" ht="18" customHeight="1">
      <c r="B25" s="500" t="s">
        <v>87</v>
      </c>
      <c r="C25" s="500"/>
      <c r="D25" s="6" t="s">
        <v>88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491">
        <v>0</v>
      </c>
      <c r="N25" s="491"/>
    </row>
    <row r="26" spans="3:14" ht="0.75" customHeight="1">
      <c r="C26" s="496"/>
      <c r="D26" s="497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6.5" customHeight="1">
      <c r="A27" s="492" t="s">
        <v>91</v>
      </c>
      <c r="B27" s="493"/>
      <c r="C27" s="494"/>
      <c r="D27" s="495"/>
      <c r="E27" s="67"/>
      <c r="F27" s="67"/>
      <c r="G27" s="67"/>
      <c r="H27" s="63"/>
      <c r="I27" s="63"/>
      <c r="J27" s="63"/>
      <c r="K27" s="63"/>
      <c r="L27" s="65"/>
      <c r="M27" s="542"/>
      <c r="N27" s="542"/>
    </row>
    <row r="28" spans="2:14" ht="18" customHeight="1">
      <c r="B28" s="500" t="s">
        <v>89</v>
      </c>
      <c r="C28" s="500"/>
      <c r="D28" s="6" t="s">
        <v>90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491">
        <v>0</v>
      </c>
      <c r="N28" s="491"/>
    </row>
    <row r="29" spans="2:14" ht="18" customHeight="1">
      <c r="B29" s="500" t="s">
        <v>208</v>
      </c>
      <c r="C29" s="500"/>
      <c r="D29" s="6" t="s">
        <v>209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491">
        <v>0</v>
      </c>
      <c r="N29" s="491"/>
    </row>
    <row r="30" spans="2:14" ht="18" customHeight="1">
      <c r="B30" s="500" t="s">
        <v>218</v>
      </c>
      <c r="C30" s="500"/>
      <c r="D30" s="6" t="s">
        <v>219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491">
        <v>0</v>
      </c>
      <c r="N30" s="491"/>
    </row>
    <row r="31" spans="3:14" ht="3.75" customHeight="1">
      <c r="C31" s="496"/>
      <c r="D31" s="497"/>
      <c r="E31" s="33"/>
      <c r="F31" s="62"/>
      <c r="G31" s="62"/>
      <c r="H31" s="33"/>
      <c r="I31" s="33"/>
      <c r="J31" s="33"/>
      <c r="K31" s="33"/>
      <c r="L31" s="62"/>
      <c r="M31" s="533"/>
      <c r="N31" s="534"/>
    </row>
    <row r="32" spans="2:14" ht="18" customHeight="1">
      <c r="B32" s="500" t="s">
        <v>220</v>
      </c>
      <c r="C32" s="500"/>
      <c r="D32" s="6" t="s">
        <v>221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491">
        <v>0</v>
      </c>
      <c r="N32" s="491"/>
    </row>
    <row r="33" spans="2:14" ht="18" customHeight="1">
      <c r="B33" s="505" t="s">
        <v>222</v>
      </c>
      <c r="C33" s="505"/>
      <c r="D33" s="60" t="s">
        <v>223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491">
        <v>0</v>
      </c>
      <c r="N33" s="491"/>
    </row>
    <row r="34" spans="2:14" ht="18" customHeight="1">
      <c r="B34" s="505" t="s">
        <v>224</v>
      </c>
      <c r="C34" s="505"/>
      <c r="D34" s="60" t="s">
        <v>225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491">
        <v>0</v>
      </c>
      <c r="N34" s="491"/>
    </row>
    <row r="35" spans="2:14" ht="3.75" customHeight="1">
      <c r="B35" s="74"/>
      <c r="C35" s="74"/>
      <c r="D35" s="60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2:14" ht="18" customHeight="1">
      <c r="B36" s="505" t="s">
        <v>245</v>
      </c>
      <c r="C36" s="505"/>
      <c r="D36" s="60" t="s">
        <v>246</v>
      </c>
      <c r="E36" s="62">
        <f aca="true" t="shared" si="0" ref="E36:M36">E37+E44</f>
        <v>0</v>
      </c>
      <c r="F36" s="62">
        <f t="shared" si="0"/>
        <v>0</v>
      </c>
      <c r="G36" s="62">
        <f t="shared" si="0"/>
        <v>0</v>
      </c>
      <c r="H36" s="62">
        <f t="shared" si="0"/>
        <v>0</v>
      </c>
      <c r="I36" s="62">
        <f t="shared" si="0"/>
        <v>0</v>
      </c>
      <c r="J36" s="62">
        <f t="shared" si="0"/>
        <v>0</v>
      </c>
      <c r="K36" s="62">
        <f t="shared" si="0"/>
        <v>0</v>
      </c>
      <c r="L36" s="62">
        <f t="shared" si="0"/>
        <v>0</v>
      </c>
      <c r="M36" s="491">
        <f t="shared" si="0"/>
        <v>0</v>
      </c>
      <c r="N36" s="491"/>
    </row>
    <row r="37" spans="2:14" ht="16.5" customHeight="1">
      <c r="B37" s="501" t="s">
        <v>38</v>
      </c>
      <c r="C37" s="504"/>
      <c r="D37" s="495"/>
      <c r="E37" s="68">
        <f aca="true" t="shared" si="1" ref="E37:M37">SUM(E38:E43)</f>
        <v>0</v>
      </c>
      <c r="F37" s="68">
        <f t="shared" si="1"/>
        <v>0</v>
      </c>
      <c r="G37" s="68">
        <f t="shared" si="1"/>
        <v>0</v>
      </c>
      <c r="H37" s="68">
        <f t="shared" si="1"/>
        <v>0</v>
      </c>
      <c r="I37" s="68">
        <f t="shared" si="1"/>
        <v>0</v>
      </c>
      <c r="J37" s="68">
        <f t="shared" si="1"/>
        <v>0</v>
      </c>
      <c r="K37" s="68">
        <f t="shared" si="1"/>
        <v>0</v>
      </c>
      <c r="L37" s="68">
        <f t="shared" si="1"/>
        <v>0</v>
      </c>
      <c r="M37" s="543">
        <f t="shared" si="1"/>
        <v>0</v>
      </c>
      <c r="N37" s="543"/>
    </row>
    <row r="38" spans="2:16" ht="16.5" customHeight="1">
      <c r="B38" s="36"/>
      <c r="C38" s="46" t="s">
        <v>51</v>
      </c>
      <c r="D38" s="47" t="s">
        <v>49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545">
        <v>0</v>
      </c>
      <c r="N38" s="545"/>
      <c r="O38" s="544"/>
      <c r="P38" s="544"/>
    </row>
    <row r="39" spans="2:16" ht="16.5" customHeight="1">
      <c r="B39" s="36"/>
      <c r="C39" s="46" t="s">
        <v>52</v>
      </c>
      <c r="D39" s="47" t="s">
        <v>106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531">
        <v>0</v>
      </c>
      <c r="N39" s="531"/>
      <c r="O39" s="544"/>
      <c r="P39" s="544"/>
    </row>
    <row r="40" spans="2:16" ht="16.5" customHeight="1">
      <c r="B40" s="36"/>
      <c r="C40" s="46" t="s">
        <v>53</v>
      </c>
      <c r="D40" s="47" t="s">
        <v>107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545">
        <v>0</v>
      </c>
      <c r="N40" s="545"/>
      <c r="O40" s="544"/>
      <c r="P40" s="544"/>
    </row>
    <row r="41" spans="2:16" ht="16.5" customHeight="1">
      <c r="B41" s="36"/>
      <c r="C41" s="46" t="s">
        <v>54</v>
      </c>
      <c r="D41" s="47" t="s">
        <v>108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545">
        <v>0</v>
      </c>
      <c r="N41" s="545"/>
      <c r="O41" s="544"/>
      <c r="P41" s="544"/>
    </row>
    <row r="42" spans="2:16" ht="16.5" customHeight="1">
      <c r="B42" s="36"/>
      <c r="C42" s="46" t="s">
        <v>55</v>
      </c>
      <c r="D42" s="47" t="s">
        <v>109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545">
        <v>0</v>
      </c>
      <c r="N42" s="545"/>
      <c r="O42" s="544"/>
      <c r="P42" s="544"/>
    </row>
    <row r="43" spans="2:16" ht="16.5" customHeight="1">
      <c r="B43" s="36"/>
      <c r="C43" s="46" t="s">
        <v>56</v>
      </c>
      <c r="D43" s="47" t="s">
        <v>110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545">
        <v>0</v>
      </c>
      <c r="N43" s="545"/>
      <c r="O43" s="544"/>
      <c r="P43" s="544"/>
    </row>
    <row r="44" spans="2:16" ht="16.5" customHeight="1">
      <c r="B44" s="501" t="s">
        <v>111</v>
      </c>
      <c r="C44" s="502"/>
      <c r="D44" s="503"/>
      <c r="E44" s="69">
        <f aca="true" t="shared" si="2" ref="E44:M44">SUM(E45:E50)</f>
        <v>0</v>
      </c>
      <c r="F44" s="69">
        <f t="shared" si="2"/>
        <v>0</v>
      </c>
      <c r="G44" s="69">
        <f t="shared" si="2"/>
        <v>0</v>
      </c>
      <c r="H44" s="69">
        <f t="shared" si="2"/>
        <v>0</v>
      </c>
      <c r="I44" s="69">
        <f t="shared" si="2"/>
        <v>0</v>
      </c>
      <c r="J44" s="69">
        <f t="shared" si="2"/>
        <v>0</v>
      </c>
      <c r="K44" s="69">
        <f t="shared" si="2"/>
        <v>0</v>
      </c>
      <c r="L44" s="69">
        <f t="shared" si="2"/>
        <v>0</v>
      </c>
      <c r="M44" s="545">
        <f t="shared" si="2"/>
        <v>0</v>
      </c>
      <c r="N44" s="545"/>
      <c r="O44" s="544"/>
      <c r="P44" s="544"/>
    </row>
    <row r="45" spans="2:16" ht="16.5" customHeight="1">
      <c r="B45" s="36"/>
      <c r="C45" s="46" t="s">
        <v>57</v>
      </c>
      <c r="D45" s="47" t="s">
        <v>50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545">
        <v>0</v>
      </c>
      <c r="N45" s="545"/>
      <c r="O45" s="544"/>
      <c r="P45" s="544"/>
    </row>
    <row r="46" spans="2:16" ht="16.5" customHeight="1">
      <c r="B46" s="36"/>
      <c r="C46" s="46" t="s">
        <v>58</v>
      </c>
      <c r="D46" s="47" t="s">
        <v>112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545">
        <v>0</v>
      </c>
      <c r="N46" s="545"/>
      <c r="O46" s="544"/>
      <c r="P46" s="544"/>
    </row>
    <row r="47" spans="2:16" ht="16.5" customHeight="1">
      <c r="B47" s="36"/>
      <c r="C47" s="46" t="s">
        <v>59</v>
      </c>
      <c r="D47" s="47" t="s">
        <v>113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545">
        <v>0</v>
      </c>
      <c r="N47" s="545"/>
      <c r="O47" s="544"/>
      <c r="P47" s="544"/>
    </row>
    <row r="48" spans="2:16" ht="16.5" customHeight="1">
      <c r="B48" s="36"/>
      <c r="C48" s="46" t="s">
        <v>60</v>
      </c>
      <c r="D48" s="47" t="s">
        <v>114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545">
        <v>0</v>
      </c>
      <c r="N48" s="545"/>
      <c r="O48" s="544"/>
      <c r="P48" s="544"/>
    </row>
    <row r="49" spans="2:16" ht="16.5" customHeight="1">
      <c r="B49" s="36"/>
      <c r="C49" s="46" t="s">
        <v>61</v>
      </c>
      <c r="D49" s="47" t="s">
        <v>115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545">
        <v>0</v>
      </c>
      <c r="N49" s="545"/>
      <c r="O49" s="544"/>
      <c r="P49" s="544"/>
    </row>
    <row r="50" spans="1:16" ht="16.5" customHeight="1">
      <c r="A50" s="28"/>
      <c r="B50" s="45"/>
      <c r="C50" s="46" t="s">
        <v>62</v>
      </c>
      <c r="D50" s="47" t="s">
        <v>116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545">
        <v>0</v>
      </c>
      <c r="N50" s="545"/>
      <c r="O50" s="544"/>
      <c r="P50" s="544"/>
    </row>
    <row r="51" spans="1:14" ht="3.75" customHeight="1">
      <c r="A51" s="8"/>
      <c r="B51" s="8"/>
      <c r="C51" s="8"/>
      <c r="D51" s="18"/>
      <c r="E51" s="40"/>
      <c r="F51" s="40"/>
      <c r="G51" s="40"/>
      <c r="H51" s="40"/>
      <c r="I51" s="40"/>
      <c r="J51" s="40"/>
      <c r="K51" s="40"/>
      <c r="L51" s="40"/>
      <c r="M51" s="541"/>
      <c r="N51" s="536"/>
    </row>
    <row r="52" ht="10.5" customHeight="1"/>
    <row r="53" ht="10.5" customHeight="1"/>
    <row r="54" ht="10.5" customHeight="1"/>
    <row r="55" ht="10.5" customHeight="1"/>
    <row r="56" ht="10.5" customHeight="1"/>
  </sheetData>
  <sheetProtection selectLockedCells="1"/>
  <mergeCells count="84">
    <mergeCell ref="M47:N47"/>
    <mergeCell ref="M48:N48"/>
    <mergeCell ref="M49:N49"/>
    <mergeCell ref="M50:N50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M51:N51"/>
    <mergeCell ref="M36:N36"/>
    <mergeCell ref="M33:N33"/>
    <mergeCell ref="M21:N21"/>
    <mergeCell ref="M27:N27"/>
    <mergeCell ref="M30:N30"/>
    <mergeCell ref="M37:N37"/>
    <mergeCell ref="M22:N22"/>
    <mergeCell ref="M23:N23"/>
    <mergeCell ref="M24:N24"/>
    <mergeCell ref="M25:N25"/>
    <mergeCell ref="M31:N31"/>
    <mergeCell ref="M32:N32"/>
    <mergeCell ref="M13:N14"/>
    <mergeCell ref="A6:B7"/>
    <mergeCell ref="M20:N20"/>
    <mergeCell ref="M28:N28"/>
    <mergeCell ref="M29:N29"/>
    <mergeCell ref="C6:J6"/>
    <mergeCell ref="K10:L10"/>
    <mergeCell ref="C13:D13"/>
    <mergeCell ref="C12:D12"/>
    <mergeCell ref="A10:D11"/>
    <mergeCell ref="M1:N1"/>
    <mergeCell ref="A3:H3"/>
    <mergeCell ref="I3:M3"/>
    <mergeCell ref="C4:J4"/>
    <mergeCell ref="I5:M5"/>
    <mergeCell ref="M6:M7"/>
    <mergeCell ref="M15:N15"/>
    <mergeCell ref="M16:N17"/>
    <mergeCell ref="C19:D19"/>
    <mergeCell ref="A5:H5"/>
    <mergeCell ref="C14:D14"/>
    <mergeCell ref="A15:D16"/>
    <mergeCell ref="C17:D17"/>
    <mergeCell ref="C18:D18"/>
    <mergeCell ref="M18:N18"/>
    <mergeCell ref="M19:N19"/>
    <mergeCell ref="B44:D44"/>
    <mergeCell ref="B37:D37"/>
    <mergeCell ref="B36:C36"/>
    <mergeCell ref="B28:C28"/>
    <mergeCell ref="B29:C29"/>
    <mergeCell ref="C31:D31"/>
    <mergeCell ref="B30:C30"/>
    <mergeCell ref="B33:C33"/>
    <mergeCell ref="B34:C34"/>
    <mergeCell ref="M34:N34"/>
    <mergeCell ref="A27:D27"/>
    <mergeCell ref="A20:D20"/>
    <mergeCell ref="B24:C24"/>
    <mergeCell ref="B21:C21"/>
    <mergeCell ref="C26:D26"/>
    <mergeCell ref="B23:C23"/>
    <mergeCell ref="B25:C25"/>
    <mergeCell ref="C22:D22"/>
    <mergeCell ref="B32:C32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AI46"/>
  <sheetViews>
    <sheetView view="pageBreakPreview" zoomScale="110" zoomScaleNormal="110" zoomScaleSheetLayoutView="110" zoomScalePageLayoutView="0" workbookViewId="0" topLeftCell="A1">
      <selection activeCell="F29" sqref="F29"/>
    </sheetView>
  </sheetViews>
  <sheetFormatPr defaultColWidth="9.00390625" defaultRowHeight="16.5"/>
  <cols>
    <col min="1" max="2" width="1.625" style="333" customWidth="1"/>
    <col min="3" max="3" width="15.375" style="333" customWidth="1"/>
    <col min="4" max="4" width="9.625" style="333" customWidth="1"/>
    <col min="5" max="5" width="13.375" style="333" customWidth="1"/>
    <col min="6" max="7" width="12.25390625" style="333" customWidth="1"/>
    <col min="8" max="8" width="13.00390625" style="333" customWidth="1"/>
    <col min="9" max="12" width="14.50390625" style="333" customWidth="1"/>
    <col min="13" max="13" width="9.50390625" style="333" customWidth="1"/>
    <col min="14" max="14" width="11.50390625" style="333" customWidth="1"/>
    <col min="15" max="23" width="9.00390625" style="333" customWidth="1"/>
    <col min="24" max="24" width="9.50390625" style="333" bestFit="1" customWidth="1"/>
    <col min="25" max="32" width="9.625" style="333" customWidth="1"/>
    <col min="33" max="33" width="9.00390625" style="333" customWidth="1"/>
    <col min="34" max="34" width="15.00390625" style="333" bestFit="1" customWidth="1"/>
    <col min="35" max="16384" width="9.00390625" style="333" customWidth="1"/>
  </cols>
  <sheetData>
    <row r="1" spans="1:14" s="174" customFormat="1" ht="10.5" customHeight="1">
      <c r="A1" s="174" t="s">
        <v>479</v>
      </c>
      <c r="J1" s="315"/>
      <c r="M1" s="392" t="s">
        <v>198</v>
      </c>
      <c r="N1" s="392"/>
    </row>
    <row r="2" s="174" customFormat="1" ht="7.5" customHeight="1">
      <c r="J2" s="315"/>
    </row>
    <row r="3" spans="1:20" ht="21" customHeight="1">
      <c r="A3" s="375" t="s">
        <v>480</v>
      </c>
      <c r="B3" s="375"/>
      <c r="C3" s="375"/>
      <c r="D3" s="375"/>
      <c r="E3" s="375"/>
      <c r="F3" s="375"/>
      <c r="G3" s="375"/>
      <c r="H3" s="375"/>
      <c r="I3" s="369" t="s">
        <v>232</v>
      </c>
      <c r="J3" s="376"/>
      <c r="K3" s="376"/>
      <c r="L3" s="376"/>
      <c r="M3" s="376"/>
      <c r="N3" s="324"/>
      <c r="O3" s="324"/>
      <c r="P3" s="324"/>
      <c r="Q3" s="324"/>
      <c r="R3" s="324"/>
      <c r="S3" s="324"/>
      <c r="T3" s="324"/>
    </row>
    <row r="4" spans="3:10" ht="13.5" customHeight="1">
      <c r="C4" s="369"/>
      <c r="D4" s="369"/>
      <c r="E4" s="369"/>
      <c r="F4" s="369"/>
      <c r="G4" s="369"/>
      <c r="H4" s="369"/>
      <c r="I4" s="369"/>
      <c r="J4" s="369"/>
    </row>
    <row r="5" spans="1:16" ht="15" customHeight="1">
      <c r="A5" s="382" t="s">
        <v>481</v>
      </c>
      <c r="B5" s="382"/>
      <c r="C5" s="382"/>
      <c r="D5" s="382"/>
      <c r="E5" s="382"/>
      <c r="F5" s="382"/>
      <c r="G5" s="382"/>
      <c r="H5" s="382"/>
      <c r="I5" s="395" t="s">
        <v>37</v>
      </c>
      <c r="J5" s="376"/>
      <c r="K5" s="376"/>
      <c r="L5" s="376"/>
      <c r="M5" s="376"/>
      <c r="N5" s="317"/>
      <c r="O5" s="317"/>
      <c r="P5" s="317"/>
    </row>
    <row r="6" spans="1:20" ht="11.25" customHeight="1">
      <c r="A6" s="370" t="s">
        <v>428</v>
      </c>
      <c r="B6" s="370"/>
      <c r="C6" s="372" t="s">
        <v>482</v>
      </c>
      <c r="D6" s="372"/>
      <c r="E6" s="372"/>
      <c r="F6" s="372"/>
      <c r="G6" s="372"/>
      <c r="H6" s="372"/>
      <c r="I6" s="372"/>
      <c r="J6" s="372"/>
      <c r="M6" s="377" t="s">
        <v>33</v>
      </c>
      <c r="N6" s="325" t="s">
        <v>32</v>
      </c>
      <c r="T6" s="325"/>
    </row>
    <row r="7" spans="1:14" ht="12" customHeight="1">
      <c r="A7" s="370"/>
      <c r="B7" s="370"/>
      <c r="C7" s="316" t="s">
        <v>483</v>
      </c>
      <c r="D7" s="316"/>
      <c r="E7" s="316"/>
      <c r="F7" s="316"/>
      <c r="G7" s="316"/>
      <c r="H7" s="316"/>
      <c r="I7" s="316"/>
      <c r="J7" s="181"/>
      <c r="M7" s="377"/>
      <c r="N7" s="325" t="s">
        <v>42</v>
      </c>
    </row>
    <row r="8" spans="1:10" ht="1.5" customHeight="1">
      <c r="A8" s="182"/>
      <c r="B8" s="182"/>
      <c r="C8" s="323"/>
      <c r="D8" s="174"/>
      <c r="E8" s="174"/>
      <c r="F8" s="174"/>
      <c r="G8" s="174"/>
      <c r="H8" s="174"/>
      <c r="I8" s="174"/>
      <c r="J8" s="315"/>
    </row>
    <row r="9" spans="1:14" ht="13.5" customHeight="1">
      <c r="A9" s="332"/>
      <c r="B9" s="332"/>
      <c r="C9" s="332"/>
      <c r="D9" s="321"/>
      <c r="E9" s="183"/>
      <c r="F9" s="184" t="s">
        <v>431</v>
      </c>
      <c r="G9" s="184"/>
      <c r="H9" s="184"/>
      <c r="I9" s="184"/>
      <c r="J9" s="184"/>
      <c r="K9" s="332"/>
      <c r="L9" s="185" t="s">
        <v>432</v>
      </c>
      <c r="M9" s="332"/>
      <c r="N9" s="321"/>
    </row>
    <row r="10" spans="1:14" ht="12" customHeight="1">
      <c r="A10" s="359" t="s">
        <v>433</v>
      </c>
      <c r="B10" s="359"/>
      <c r="C10" s="359"/>
      <c r="D10" s="360"/>
      <c r="E10" s="186"/>
      <c r="F10" s="327"/>
      <c r="G10" s="327"/>
      <c r="H10" s="187" t="s">
        <v>0</v>
      </c>
      <c r="J10" s="188" t="s">
        <v>11</v>
      </c>
      <c r="L10" s="189"/>
      <c r="M10" s="331"/>
      <c r="N10" s="320"/>
    </row>
    <row r="11" spans="1:14" ht="12" customHeight="1">
      <c r="A11" s="359"/>
      <c r="B11" s="359"/>
      <c r="C11" s="359"/>
      <c r="D11" s="360"/>
      <c r="E11" s="546"/>
      <c r="F11" s="242"/>
      <c r="G11" s="191" t="s">
        <v>484</v>
      </c>
      <c r="H11" s="192"/>
      <c r="I11" s="192"/>
      <c r="J11" s="192"/>
      <c r="K11" s="192"/>
      <c r="L11" s="191" t="s">
        <v>485</v>
      </c>
      <c r="M11" s="179"/>
      <c r="N11" s="318"/>
    </row>
    <row r="12" spans="3:14" ht="12" customHeight="1">
      <c r="C12" s="349"/>
      <c r="D12" s="350"/>
      <c r="E12" s="331"/>
      <c r="F12" s="331"/>
      <c r="G12" s="331"/>
      <c r="I12" s="189" t="s">
        <v>16</v>
      </c>
      <c r="K12" s="189"/>
      <c r="L12" s="331"/>
      <c r="M12" s="331"/>
      <c r="N12" s="320"/>
    </row>
    <row r="13" spans="3:14" ht="12" customHeight="1">
      <c r="C13" s="349"/>
      <c r="D13" s="350"/>
      <c r="E13" s="547"/>
      <c r="F13" s="192"/>
      <c r="G13" s="191" t="s">
        <v>438</v>
      </c>
      <c r="H13" s="192"/>
      <c r="I13" s="192"/>
      <c r="J13" s="192"/>
      <c r="K13" s="192"/>
      <c r="L13" s="191" t="s">
        <v>439</v>
      </c>
      <c r="M13" s="389" t="s">
        <v>486</v>
      </c>
      <c r="N13" s="390"/>
    </row>
    <row r="14" spans="3:14" ht="12" customHeight="1">
      <c r="C14" s="349"/>
      <c r="D14" s="350"/>
      <c r="E14" s="319"/>
      <c r="F14" s="331"/>
      <c r="H14" s="281"/>
      <c r="I14" s="189" t="s">
        <v>4</v>
      </c>
      <c r="K14" s="331"/>
      <c r="L14" s="331"/>
      <c r="M14" s="391"/>
      <c r="N14" s="381"/>
    </row>
    <row r="15" spans="1:14" ht="13.5" customHeight="1">
      <c r="A15" s="349" t="s">
        <v>303</v>
      </c>
      <c r="B15" s="349"/>
      <c r="C15" s="349"/>
      <c r="D15" s="350"/>
      <c r="E15" s="196" t="s">
        <v>487</v>
      </c>
      <c r="F15" s="196" t="s">
        <v>442</v>
      </c>
      <c r="G15" s="196" t="s">
        <v>442</v>
      </c>
      <c r="H15" s="196" t="s">
        <v>443</v>
      </c>
      <c r="I15" s="197" t="s">
        <v>488</v>
      </c>
      <c r="J15" s="196" t="s">
        <v>445</v>
      </c>
      <c r="K15" s="199" t="s">
        <v>445</v>
      </c>
      <c r="L15" s="199" t="s">
        <v>446</v>
      </c>
      <c r="M15" s="384"/>
      <c r="N15" s="381"/>
    </row>
    <row r="16" spans="1:14" ht="12" customHeight="1">
      <c r="A16" s="349"/>
      <c r="B16" s="349"/>
      <c r="C16" s="349"/>
      <c r="D16" s="350"/>
      <c r="E16" s="195" t="s">
        <v>447</v>
      </c>
      <c r="F16" s="195" t="s">
        <v>448</v>
      </c>
      <c r="G16" s="195" t="s">
        <v>449</v>
      </c>
      <c r="H16" s="195" t="s">
        <v>449</v>
      </c>
      <c r="I16" s="322" t="s">
        <v>449</v>
      </c>
      <c r="J16" s="195" t="s">
        <v>450</v>
      </c>
      <c r="K16" s="201" t="s">
        <v>451</v>
      </c>
      <c r="L16" s="201" t="s">
        <v>448</v>
      </c>
      <c r="M16" s="385" t="s">
        <v>13</v>
      </c>
      <c r="N16" s="386"/>
    </row>
    <row r="17" spans="3:14" ht="12" customHeight="1">
      <c r="C17" s="349"/>
      <c r="D17" s="350"/>
      <c r="E17" s="202" t="s">
        <v>22</v>
      </c>
      <c r="F17" s="203" t="s">
        <v>22</v>
      </c>
      <c r="G17" s="203" t="s">
        <v>22</v>
      </c>
      <c r="H17" s="202" t="s">
        <v>23</v>
      </c>
      <c r="I17" s="204" t="s">
        <v>24</v>
      </c>
      <c r="J17" s="202" t="s">
        <v>25</v>
      </c>
      <c r="K17" s="206" t="s">
        <v>25</v>
      </c>
      <c r="L17" s="206" t="s">
        <v>26</v>
      </c>
      <c r="M17" s="385"/>
      <c r="N17" s="386"/>
    </row>
    <row r="18" spans="1:14" ht="12" customHeight="1">
      <c r="A18" s="331"/>
      <c r="B18" s="331"/>
      <c r="C18" s="356"/>
      <c r="D18" s="357"/>
      <c r="E18" s="208" t="s">
        <v>27</v>
      </c>
      <c r="F18" s="209" t="s">
        <v>31</v>
      </c>
      <c r="G18" s="210" t="s">
        <v>28</v>
      </c>
      <c r="H18" s="208" t="s">
        <v>28</v>
      </c>
      <c r="I18" s="211" t="s">
        <v>28</v>
      </c>
      <c r="J18" s="208" t="s">
        <v>29</v>
      </c>
      <c r="K18" s="213" t="s">
        <v>30</v>
      </c>
      <c r="L18" s="213" t="s">
        <v>31</v>
      </c>
      <c r="M18" s="387"/>
      <c r="N18" s="388"/>
    </row>
    <row r="19" spans="3:14" ht="3.75" customHeight="1">
      <c r="C19" s="353"/>
      <c r="D19" s="354"/>
      <c r="E19" s="229"/>
      <c r="F19" s="328"/>
      <c r="G19" s="328"/>
      <c r="H19" s="548"/>
      <c r="I19" s="548"/>
      <c r="J19" s="548"/>
      <c r="K19" s="548"/>
      <c r="L19" s="316"/>
      <c r="M19" s="346"/>
      <c r="N19" s="346"/>
    </row>
    <row r="20" spans="1:35" ht="16.5" customHeight="1">
      <c r="A20" s="378" t="s">
        <v>452</v>
      </c>
      <c r="B20" s="378"/>
      <c r="C20" s="378"/>
      <c r="D20" s="549"/>
      <c r="E20" s="229"/>
      <c r="F20" s="229"/>
      <c r="G20" s="229"/>
      <c r="H20" s="328"/>
      <c r="I20" s="328"/>
      <c r="J20" s="328"/>
      <c r="K20" s="328"/>
      <c r="L20" s="267"/>
      <c r="M20" s="348"/>
      <c r="N20" s="348"/>
      <c r="P20" s="550"/>
      <c r="Q20" s="550"/>
      <c r="R20" s="550"/>
      <c r="S20" s="550"/>
      <c r="T20" s="550"/>
      <c r="U20" s="550"/>
      <c r="V20" s="550"/>
      <c r="W20" s="550"/>
      <c r="Y20" s="551"/>
      <c r="Z20" s="551"/>
      <c r="AA20" s="551"/>
      <c r="AB20" s="551"/>
      <c r="AC20" s="551"/>
      <c r="AD20" s="551"/>
      <c r="AE20" s="551"/>
      <c r="AF20" s="551"/>
      <c r="AG20" s="551"/>
      <c r="AH20" s="551"/>
      <c r="AI20" s="551"/>
    </row>
    <row r="21" spans="2:35" ht="20.25" customHeight="1">
      <c r="B21" s="487" t="s">
        <v>453</v>
      </c>
      <c r="C21" s="487"/>
      <c r="D21" s="223" t="s">
        <v>221</v>
      </c>
      <c r="E21" s="226">
        <f>SUM('表21 (續三)-old '!E29+'表21 (續三) '!E21+'表21 (續五)'!E21+'表21 (續七) '!E21+'表21 (完)'!E21)</f>
        <v>410.73</v>
      </c>
      <c r="F21" s="227">
        <f>SUM('表21 (續三)-old '!F29+'表21 (續三) '!F21+'表21 (續五)'!F21+'表21 (續七) '!F21+'表21 (完)'!F21)</f>
        <v>7968.2</v>
      </c>
      <c r="G21" s="286">
        <f>SUM('表21 (續三)-old '!G29+'表21 (續三) '!G21+'表21 (續五)'!G21+'表21 (續七) '!G21+'表21 (完)'!G21)</f>
        <v>75</v>
      </c>
      <c r="H21" s="286">
        <f>SUM('表21 (續三)-old '!H29+'表21 (續三) '!H21+'表21 (續五)'!H21+'表21 (續七) '!H21+'表21 (完)'!H21)</f>
        <v>46</v>
      </c>
      <c r="I21" s="286">
        <f>SUM('表21 (續三)-old '!I30+'表21 (續三) '!I21+'表21 (續五)'!I21+'表21 (續七) '!I21+'表21 (完)'!I21)</f>
        <v>0</v>
      </c>
      <c r="J21" s="286">
        <f>SUM('表21 (續三)-old '!J29+'表21 (續三) '!J21+'表21 (續五)'!J21+'表21 (續七) '!J21+'表21 (完)'!J21)</f>
        <v>750</v>
      </c>
      <c r="K21" s="286">
        <f>SUM('表21 (續三)-old '!K29+'表21 (續三) '!K21+'表21 (續五)'!K21+'表21 (續七) '!K21+'表21 (完)'!K21)</f>
        <v>0</v>
      </c>
      <c r="L21" s="227">
        <f>SUM('表21 (續三)-old '!L29+'表21 (續三) '!L21+'表21 (續五)'!L21+'表21 (續七) '!L21+'表21 (完)'!L21)</f>
        <v>41.7</v>
      </c>
      <c r="M21" s="469">
        <f>SUM('表21 (續三)-old '!M29+'表21 (續三) '!M21+'表21 (續五)'!M21+'表21 (續七) '!M21+'表21 (完)'!M21)</f>
        <v>22611180</v>
      </c>
      <c r="N21" s="469">
        <f>SUM('表21 (續三)-old '!N29+'表21 (續三) '!N21+'表21 (續五)'!N21+'表21 (續七) '!N21+'表21 (完)'!N21)</f>
        <v>0</v>
      </c>
      <c r="O21" s="229"/>
      <c r="P21" s="230"/>
      <c r="Q21" s="328"/>
      <c r="R21" s="328"/>
      <c r="S21" s="328"/>
      <c r="T21" s="328"/>
      <c r="U21" s="328"/>
      <c r="V21" s="552"/>
      <c r="W21" s="346"/>
      <c r="X21" s="346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1"/>
    </row>
    <row r="22" spans="2:35" ht="20.25" customHeight="1">
      <c r="B22" s="487" t="s">
        <v>454</v>
      </c>
      <c r="C22" s="487"/>
      <c r="D22" s="223" t="s">
        <v>223</v>
      </c>
      <c r="E22" s="226">
        <f>SUM('表21 (續三)-old '!E31+'表21 (續三) '!E22+'表21 (續五)'!E22+'表21 (續七) '!E22+'表21 (完)'!E22)</f>
        <v>494.25120000000004</v>
      </c>
      <c r="F22" s="227">
        <f>SUM('表21 (續三)-old '!F30+'表21 (續三) '!F22+'表21 (續五)'!F22+'表21 (續七) '!F22+'表21 (完)'!F22)</f>
        <v>1920</v>
      </c>
      <c r="G22" s="286">
        <f>SUM('表21 (續三)-old '!G31+'表21 (續三) '!G22+'表21 (續五)'!G22+'表21 (續七) '!G22+'表21 (完)'!G22)</f>
        <v>270</v>
      </c>
      <c r="H22" s="286">
        <f>SUM('表21 (續三)-old '!H31+'表21 (續三) '!H22+'表21 (續五)'!H22+'表21 (續七) '!H22+'表21 (完)'!H22)</f>
        <v>4002</v>
      </c>
      <c r="I22" s="286">
        <f>SUM('表21 (續三)-old '!I31+'表21 (續三) '!I22+'表21 (續五)'!I22+'表21 (續七) '!I22+'表21 (完)'!I22)</f>
        <v>1126</v>
      </c>
      <c r="J22" s="286">
        <f>SUM('表21 (續三)-old '!J31+'表21 (續三) '!J22+'表21 (續五)'!J22+'表21 (續七) '!J22+'表21 (完)'!J22)</f>
        <v>0</v>
      </c>
      <c r="K22" s="286">
        <f>SUM('表21 (續三)-old '!K31+'表21 (續三) '!K22+'表21 (續五)'!K22+'表21 (續七) '!K22+'表21 (完)'!K22)</f>
        <v>0</v>
      </c>
      <c r="L22" s="227">
        <f>SUM('表21 (續三)-old '!L31+'表21 (續三) '!L22+'表21 (續五)'!L22+'表21 (續七) '!L22+'表21 (完)'!L22)</f>
        <v>292</v>
      </c>
      <c r="M22" s="469">
        <f>SUM('表21 (續三)-old '!M30+'表21 (續三) '!M22+'表21 (續五)'!M22+'表21 (續七) '!M22+'表21 (完)'!M22)</f>
        <v>47068674</v>
      </c>
      <c r="N22" s="469">
        <f>SUM('表21 (續三)-old '!N30+'表21 (續三) '!N22+'表21 (續五)'!N22+'表21 (續七) '!N22+'表21 (完)'!N22)</f>
        <v>0</v>
      </c>
      <c r="O22" s="229"/>
      <c r="P22" s="230"/>
      <c r="Q22" s="328"/>
      <c r="R22" s="328"/>
      <c r="S22" s="328"/>
      <c r="T22" s="328"/>
      <c r="U22" s="328"/>
      <c r="V22" s="552"/>
      <c r="W22" s="346"/>
      <c r="X22" s="346"/>
      <c r="Y22" s="553"/>
      <c r="Z22" s="553"/>
      <c r="AA22" s="553"/>
      <c r="AB22" s="553"/>
      <c r="AC22" s="553"/>
      <c r="AD22" s="553"/>
      <c r="AE22" s="553"/>
      <c r="AF22" s="553"/>
      <c r="AG22" s="553"/>
      <c r="AH22" s="553"/>
      <c r="AI22" s="551"/>
    </row>
    <row r="23" spans="2:35" ht="20.25" customHeight="1">
      <c r="B23" s="487" t="s">
        <v>455</v>
      </c>
      <c r="C23" s="487"/>
      <c r="D23" s="223" t="s">
        <v>225</v>
      </c>
      <c r="E23" s="226">
        <f>SUM('表21 (續三)-old '!E32+'表21 (續三) '!E23+'表21 (續五)'!E23+'表21 (續七) '!E23+'表21 (完)'!E23)</f>
        <v>841.8880000000001</v>
      </c>
      <c r="F23" s="227">
        <f>SUM('表21 (續三)-old '!F31+'表21 (續三) '!F23+'表21 (續五)'!F23+'表21 (續七) '!F23+'表21 (完)'!F23)</f>
        <v>10023.7</v>
      </c>
      <c r="G23" s="286">
        <f>SUM('表21 (續三)-old '!G32+'表21 (續三) '!G23+'表21 (續五)'!G23+'表21 (續七) '!G23+'表21 (完)'!G23)</f>
        <v>10522</v>
      </c>
      <c r="H23" s="286">
        <f>SUM('表21 (續三)-old '!H32+'表21 (續三) '!H23+'表21 (續五)'!H23+'表21 (續七) '!H23+'表21 (完)'!H23)</f>
        <v>0</v>
      </c>
      <c r="I23" s="286">
        <f>SUM('表21 (續三)-old '!I32+'表21 (續三) '!I23+'表21 (續五)'!I23+'表21 (續七) '!I23+'表21 (完)'!I23)</f>
        <v>0</v>
      </c>
      <c r="J23" s="286">
        <f>SUM('表21 (續三)-old '!J32+'表21 (續三) '!J23+'表21 (續五)'!J23+'表21 (續七) '!J23+'表21 (完)'!J23)</f>
        <v>180</v>
      </c>
      <c r="K23" s="286">
        <f>SUM('表21 (續三)-old '!K32+'表21 (續三) '!K23+'表21 (續五)'!K23+'表21 (續七) '!K23+'表21 (完)'!K23)</f>
        <v>0</v>
      </c>
      <c r="L23" s="227">
        <f>SUM('表21 (續三)-old '!L32+'表21 (續三) '!L23+'表21 (續五)'!L23+'表21 (續七) '!L23+'表21 (完)'!L23)</f>
        <v>20</v>
      </c>
      <c r="M23" s="469">
        <f>SUM('表21 (續三)-old '!M32+'表21 (續三) '!M23+'表21 (續五)'!M23+'表21 (續七) '!M23+'表21 (完)'!M23)</f>
        <v>84182540</v>
      </c>
      <c r="N23" s="469">
        <f>SUM('表21 (續三)-old '!N32+'表21 (續三) '!N23+'表21 (續五)'!N23+'表21 (續七) '!N23+'表21 (完)'!N23)</f>
        <v>0</v>
      </c>
      <c r="O23" s="229"/>
      <c r="P23" s="230"/>
      <c r="Q23" s="328"/>
      <c r="R23" s="328"/>
      <c r="S23" s="328"/>
      <c r="T23" s="328"/>
      <c r="U23" s="328"/>
      <c r="V23" s="231"/>
      <c r="W23" s="346"/>
      <c r="X23" s="346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1"/>
    </row>
    <row r="24" spans="2:35" ht="20.25" customHeight="1">
      <c r="B24" s="487" t="s">
        <v>456</v>
      </c>
      <c r="C24" s="487"/>
      <c r="D24" s="223" t="s">
        <v>244</v>
      </c>
      <c r="E24" s="226">
        <f>SUM('表21 (續三)-old '!E35+'表21 (續三) '!E24+'表21 (續五)'!E24+'表21 (續七) '!E24+'表21 (完)'!E24)</f>
        <v>2268.4759</v>
      </c>
      <c r="F24" s="227">
        <f>SUM('表21 (續三)-old '!F32+'表21 (續三) '!F24+'表21 (續五)'!F24+'表21 (續七) '!F24+'表21 (完)'!F24)</f>
        <v>3637.7</v>
      </c>
      <c r="G24" s="286">
        <f>SUM('表21 (續三)-old '!G35+'表21 (續三) '!G24+'表21 (續五)'!G24+'表21 (續七) '!G24+'表21 (完)'!G24)</f>
        <v>3964099</v>
      </c>
      <c r="H24" s="286">
        <f>SUM('表21 (續三)-old '!H35+'表21 (續三) '!H24+'表21 (續五)'!H24+'表21 (續七) '!H24+'表21 (完)'!H24)</f>
        <v>1066</v>
      </c>
      <c r="I24" s="286">
        <f>SUM('表21 (續三)-old '!I35+'表21 (續三) '!I24+'表21 (續五)'!I24+'表21 (續七) '!I24+'表21 (完)'!I24)</f>
        <v>5569</v>
      </c>
      <c r="J24" s="286">
        <f>SUM('表21 (續三)-old '!J35+'表21 (續三) '!J24+'表21 (續五)'!J24+'表21 (續七) '!J24+'表21 (完)'!J24)</f>
        <v>34869</v>
      </c>
      <c r="K24" s="286">
        <f>SUM('表21 (續三)-old '!K35+'表21 (續三) '!K24+'表21 (續五)'!K24+'表21 (續七) '!K24+'表21 (完)'!K24)</f>
        <v>1</v>
      </c>
      <c r="L24" s="227">
        <f>SUM('表21 (續三)-old '!L35+'表21 (續三) '!L24+'表21 (續五)'!L24+'表21 (續七) '!L24+'表21 (完)'!L24)</f>
        <v>592.1</v>
      </c>
      <c r="M24" s="469">
        <f>SUM('表21 (續三)-old '!M35+'表21 (續三) '!M24+'表21 (續五)'!M24+'表21 (續七) '!M24+'表21 (完)'!M24)</f>
        <v>1331109168</v>
      </c>
      <c r="N24" s="469"/>
      <c r="O24" s="229"/>
      <c r="P24" s="230"/>
      <c r="Q24" s="328"/>
      <c r="R24" s="328"/>
      <c r="S24" s="328"/>
      <c r="T24" s="328"/>
      <c r="U24" s="328"/>
      <c r="V24" s="231"/>
      <c r="W24" s="346"/>
      <c r="X24" s="346"/>
      <c r="Y24" s="553"/>
      <c r="Z24" s="553"/>
      <c r="AA24" s="553"/>
      <c r="AB24" s="553"/>
      <c r="AC24" s="553"/>
      <c r="AD24" s="553"/>
      <c r="AE24" s="553"/>
      <c r="AF24" s="553"/>
      <c r="AG24" s="553"/>
      <c r="AH24" s="553"/>
      <c r="AI24" s="551"/>
    </row>
    <row r="25" spans="2:35" ht="20.25" customHeight="1">
      <c r="B25" s="487" t="s">
        <v>457</v>
      </c>
      <c r="C25" s="487"/>
      <c r="D25" s="223" t="s">
        <v>297</v>
      </c>
      <c r="E25" s="226">
        <f>SUM('表21 (續三)-old '!E35+'表21 (續三) '!E25+'表21 (續五)'!E25+'表21 (續七) '!E25+'表21 (完)'!E25)</f>
        <v>458.21000000000004</v>
      </c>
      <c r="F25" s="227">
        <f>SUM('表21 (續三)-old '!F33+'表21 (續三) '!F25+'表21 (續五)'!F25+'表21 (續七) '!F25+'表21 (完)'!F25)</f>
        <v>95.028</v>
      </c>
      <c r="G25" s="286">
        <f>SUM('表21 (續三)-old '!G35+'表21 (續三) '!G25+'表21 (續五)'!G25+'表21 (續七) '!G25+'表21 (完)'!G25)</f>
        <v>2364</v>
      </c>
      <c r="H25" s="286">
        <f>SUM('表21 (續三)-old '!H35+'表21 (續三) '!H25+'表21 (續五)'!H25+'表21 (續七) '!H25+'表21 (完)'!H25)</f>
        <v>2800</v>
      </c>
      <c r="I25" s="286">
        <f>SUM('表21 (續三)-old '!I35+'表21 (續三) '!I25+'表21 (續五)'!I25+'表21 (續七) '!I25+'表21 (完)'!I25)</f>
        <v>4682</v>
      </c>
      <c r="J25" s="286">
        <f>SUM('表21 (續三)-old '!J35+'表21 (續三) '!J25+'表21 (續五)'!J25+'表21 (續七) '!J25+'表21 (完)'!J25)</f>
        <v>625</v>
      </c>
      <c r="K25" s="286">
        <f>SUM('表21 (續三)-old '!K35+'表21 (續三) '!K25+'表21 (續五)'!K25+'表21 (續七) '!K25+'表21 (完)'!K25)</f>
        <v>125</v>
      </c>
      <c r="L25" s="227">
        <f>SUM('表21 (續三)-old '!L35+'表21 (續三) '!L25+'表21 (續五)'!L25+'表21 (續七) '!L25+'表21 (完)'!L25)</f>
        <v>3.4</v>
      </c>
      <c r="M25" s="469">
        <f>SUM('表21 (續三)-old '!M35+'表21 (續三) '!M25+'表21 (續五)'!M25+'表21 (續七) '!M25+'表21 (完)'!M25)</f>
        <v>60651122</v>
      </c>
      <c r="N25" s="469">
        <f>SUM('表21 (續三)-old '!N35+'表21 (續三) '!N25+'表21 (續五)'!N25+'表21 (續七) '!N25+'表21 (完)'!N25)</f>
        <v>0</v>
      </c>
      <c r="O25" s="229"/>
      <c r="P25" s="230"/>
      <c r="Q25" s="328"/>
      <c r="R25" s="328"/>
      <c r="S25" s="328"/>
      <c r="T25" s="328"/>
      <c r="U25" s="328"/>
      <c r="V25" s="231"/>
      <c r="W25" s="346"/>
      <c r="X25" s="346"/>
      <c r="Y25" s="553"/>
      <c r="Z25" s="553"/>
      <c r="AA25" s="553"/>
      <c r="AB25" s="553"/>
      <c r="AC25" s="553"/>
      <c r="AD25" s="553"/>
      <c r="AE25" s="553"/>
      <c r="AF25" s="553"/>
      <c r="AG25" s="553"/>
      <c r="AH25" s="553"/>
      <c r="AI25" s="551"/>
    </row>
    <row r="26" spans="2:35" ht="20.25" customHeight="1">
      <c r="B26" s="487" t="s">
        <v>458</v>
      </c>
      <c r="C26" s="487"/>
      <c r="D26" s="223" t="s">
        <v>300</v>
      </c>
      <c r="E26" s="226">
        <f>SUM('表21 (續三)-old '!E36+'表21 (續三) '!E26+'表21 (續五)'!E26+'表21 (續七) '!E26+'表21 (完)'!E26)</f>
        <v>2521.3589</v>
      </c>
      <c r="F26" s="227">
        <f>SUM('表21 (續三)-old '!F34+'表21 (續三) '!F26+'表21 (續五)'!F26+'表21 (續七) '!F26+'表21 (完)'!F26)</f>
        <v>318</v>
      </c>
      <c r="G26" s="286">
        <f>SUM('表21 (續三)-old '!G36+'表21 (續三) '!G26+'表21 (續五)'!G26+'表21 (續七) '!G26+'表21 (完)'!G26)</f>
        <v>306</v>
      </c>
      <c r="H26" s="286">
        <f>SUM('表21 (續三)-old '!H36+'表21 (續三) '!H26+'表21 (續五)'!H26+'表21 (續七) '!H26+'表21 (完)'!H26)</f>
        <v>3516</v>
      </c>
      <c r="I26" s="286">
        <f>SUM('表21 (續三)-old '!I36+'表21 (續三) '!I26+'表21 (續五)'!I26+'表21 (續七) '!I26+'表21 (完)'!I26)</f>
        <v>0</v>
      </c>
      <c r="J26" s="286">
        <f>SUM('表21 (續三)-old '!J36+'表21 (續三) '!J26+'表21 (續五)'!J26+'表21 (續七) '!J26+'表21 (完)'!J26)</f>
        <v>1699</v>
      </c>
      <c r="K26" s="286">
        <f>SUM('表21 (續三)-old '!K36+'表21 (續三) '!K26+'表21 (續五)'!K26+'表21 (續七) '!K26+'表21 (完)'!K26)</f>
        <v>437</v>
      </c>
      <c r="L26" s="227">
        <f>SUM('表21 (續三)-old '!L36+'表21 (續三) '!L26+'表21 (續五)'!L26+'表21 (續七) '!L26+'表21 (完)'!L26)</f>
        <v>5.336800000000001</v>
      </c>
      <c r="M26" s="469">
        <f>SUM('表21 (續三)-old '!M36+'表21 (續三) '!M26+'表21 (續五)'!M26+'表21 (續七) '!M26+'表21 (完)'!M26)</f>
        <v>41900666</v>
      </c>
      <c r="N26" s="469">
        <f>SUM('表21 (續三)-old '!N36+'表21 (續三) '!N26+'表21 (續五)'!N26+'表21 (續七) '!N26+'表21 (完)'!N26)</f>
        <v>0</v>
      </c>
      <c r="O26" s="229"/>
      <c r="P26" s="230"/>
      <c r="Q26" s="328"/>
      <c r="R26" s="328"/>
      <c r="S26" s="328"/>
      <c r="T26" s="328"/>
      <c r="U26" s="328"/>
      <c r="V26" s="552"/>
      <c r="W26" s="348"/>
      <c r="X26" s="348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1"/>
    </row>
    <row r="27" spans="2:35" ht="20.25" customHeight="1">
      <c r="B27" s="487" t="s">
        <v>459</v>
      </c>
      <c r="C27" s="487"/>
      <c r="D27" s="223" t="s">
        <v>301</v>
      </c>
      <c r="E27" s="226">
        <f>SUM('表21 (續三)-old '!E37+'表21 (續三) '!E27+'表21 (續五)'!E27+'表21 (續七) '!E27+'表21 (完)'!E27)</f>
        <v>592.2566</v>
      </c>
      <c r="F27" s="227">
        <f>SUM('表21 (續三)-old '!F35+'表21 (續三) '!F27+'表21 (續五)'!F27+'表21 (續七) '!F27+'表21 (完)'!F27)</f>
        <v>537.389</v>
      </c>
      <c r="G27" s="286">
        <f>SUM('表21 (續三)-old '!G37+'表21 (續三) '!G27+'表21 (續五)'!G27+'表21 (續七) '!G27+'表21 (完)'!G27)</f>
        <v>252</v>
      </c>
      <c r="H27" s="286">
        <f>SUM('表21 (續三)-old '!H37+'表21 (續三) '!H27+'表21 (續五)'!H27+'表21 (續七) '!H27+'表21 (完)'!H27)</f>
        <v>7</v>
      </c>
      <c r="I27" s="286">
        <f>SUM('表21 (續三)-old '!I37+'表21 (續三) '!I27+'表21 (續五)'!I27+'表21 (續七) '!I27+'表21 (完)'!I27)</f>
        <v>895</v>
      </c>
      <c r="J27" s="286">
        <f>SUM('表21 (續三)-old '!J37+'表21 (續三) '!J27+'表21 (續五)'!J27+'表21 (續七) '!J27+'表21 (完)'!J27)</f>
        <v>7540</v>
      </c>
      <c r="K27" s="286">
        <f>SUM('表21 (續三)-old '!K37+'表21 (續三) '!K27+'表21 (續五)'!K27+'表21 (續七) '!K27+'表21 (完)'!K27)</f>
        <v>0</v>
      </c>
      <c r="L27" s="227">
        <f>SUM('表21 (續三)-old '!L37+'表21 (續三) '!L27+'表21 (續五)'!L27+'表21 (續七) '!L27+'表21 (完)'!L27)</f>
        <v>12.331600000000002</v>
      </c>
      <c r="M27" s="469">
        <f>SUM('表21 (續三)-old '!M37+'表21 (續三) '!M27+'表21 (續五)'!M27+'表21 (續七) '!M27+'表21 (完)'!M27)</f>
        <v>39878804</v>
      </c>
      <c r="N27" s="469">
        <f>SUM('表21 (續三)-old '!N37+'表21 (續三) '!N27+'表21 (續五)'!N27+'表21 (續七) '!N27+'表21 (完)'!N27)</f>
        <v>0</v>
      </c>
      <c r="O27" s="229"/>
      <c r="P27" s="230"/>
      <c r="Q27" s="328"/>
      <c r="R27" s="328"/>
      <c r="S27" s="328"/>
      <c r="T27" s="328"/>
      <c r="U27" s="328"/>
      <c r="V27" s="552"/>
      <c r="W27" s="348"/>
      <c r="X27" s="348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1"/>
    </row>
    <row r="28" spans="2:34" ht="20.25" customHeight="1">
      <c r="B28" s="487" t="s">
        <v>460</v>
      </c>
      <c r="C28" s="487"/>
      <c r="D28" s="223" t="s">
        <v>353</v>
      </c>
      <c r="E28" s="226">
        <f>SUM('表21 (續三)-old '!E38+'表21 (續三) '!E28+'表21 (續五)'!E28+'表21 (續七) '!E28+'表21 (完)'!E28)</f>
        <v>404.29040000000003</v>
      </c>
      <c r="F28" s="227">
        <f>SUM('表21 (續三)-old '!F36+'表21 (續三) '!F28+'表21 (續五)'!F28+'表21 (續七) '!F28+'表21 (完)'!F28)</f>
        <v>20271.739999999998</v>
      </c>
      <c r="G28" s="286">
        <f>SUM('表21 (續三)-old '!G38+'表21 (續三) '!G28+'表21 (續五)'!G28+'表21 (續七) '!G28+'表21 (完)'!G28)</f>
        <v>452.8</v>
      </c>
      <c r="H28" s="286">
        <f>SUM('表21 (續三)-old '!H38+'表21 (續三) '!H28+'表21 (續五)'!H28+'表21 (續七) '!H28+'表21 (完)'!H28)</f>
        <v>550</v>
      </c>
      <c r="I28" s="286">
        <f>SUM('表21 (續三)-old '!I38+'表21 (續三) '!I28+'表21 (續五)'!I28+'表21 (續七) '!I28+'表21 (完)'!I28)</f>
        <v>0</v>
      </c>
      <c r="J28" s="286">
        <f>SUM('表21 (續三)-old '!J38+'表21 (續三) '!J28+'表21 (續五)'!J28+'表21 (續七) '!J28+'表21 (完)'!J28)</f>
        <v>7200</v>
      </c>
      <c r="K28" s="286">
        <f>SUM('表21 (續三)-old '!K38+'表21 (續三) '!K28+'表21 (續五)'!K28+'表21 (續七) '!K28+'表21 (完)'!K28)</f>
        <v>0</v>
      </c>
      <c r="L28" s="227">
        <f>SUM('表21 (續三)-old '!L38+'表21 (續三) '!L28+'表21 (續五)'!L28+'表21 (續七) '!L28+'表21 (完)'!L28)</f>
        <v>17.6619</v>
      </c>
      <c r="M28" s="469">
        <f>SUM('表21 (續三)-old '!M38+'表21 (續三) '!M28+'表21 (續五)'!M28+'表21 (續七) '!M28+'表21 (完)'!M28)</f>
        <v>58830039</v>
      </c>
      <c r="N28" s="469">
        <f>SUM('表21 (續三)-old '!N38+'表21 (續三) '!N28+'表21 (續五)'!N28+'表21 (續七) '!N28+'表21 (完)'!N28)</f>
        <v>0</v>
      </c>
      <c r="O28" s="229"/>
      <c r="P28" s="554"/>
      <c r="Q28" s="328"/>
      <c r="R28" s="328"/>
      <c r="S28" s="328"/>
      <c r="T28" s="328"/>
      <c r="U28" s="328"/>
      <c r="V28" s="552"/>
      <c r="W28" s="348"/>
      <c r="X28" s="348"/>
      <c r="Y28" s="553"/>
      <c r="Z28" s="553"/>
      <c r="AA28" s="553"/>
      <c r="AB28" s="553"/>
      <c r="AC28" s="553"/>
      <c r="AD28" s="553"/>
      <c r="AE28" s="553"/>
      <c r="AF28" s="553"/>
      <c r="AG28" s="553"/>
      <c r="AH28" s="553"/>
    </row>
    <row r="29" spans="2:35" ht="20.25" customHeight="1">
      <c r="B29" s="487" t="s">
        <v>461</v>
      </c>
      <c r="C29" s="487"/>
      <c r="D29" s="223" t="s">
        <v>413</v>
      </c>
      <c r="E29" s="226">
        <f>SUM('表21 (續三)-old '!E39+'表21 (續三) '!E29+'表21 (續五)'!E29+'表21 (續七) '!E29+'表21 (完)'!E29)</f>
        <v>16997.720999999998</v>
      </c>
      <c r="F29" s="227">
        <f>SUM('表21 (續三)-old '!F37+'表21 (續三) '!F29+'表21 (續五)'!F29+'表21 (續七) '!F29+'表21 (完)'!F29)</f>
        <v>7336.8584</v>
      </c>
      <c r="G29" s="286">
        <f>SUM('表21 (續三)-old '!G39+'表21 (續三) '!G29+'表21 (續五)'!G29+'表21 (續七) '!G29+'表21 (完)'!G29)</f>
        <v>3996</v>
      </c>
      <c r="H29" s="286">
        <f>SUM('表21 (續三)-old '!H39+'表21 (續三) '!H29+'表21 (續五)'!H29+'表21 (續七) '!H29+'表21 (完)'!H29)</f>
        <v>6181</v>
      </c>
      <c r="I29" s="286">
        <f>SUM('表21 (續三)-old '!I39+'表21 (續三) '!I29+'表21 (續五)'!I29+'表21 (續七) '!I29+'表21 (完)'!I29)</f>
        <v>3840</v>
      </c>
      <c r="J29" s="286">
        <f>SUM('表21 (續三)-old '!J39+'表21 (續三) '!J29+'表21 (續五)'!J29+'表21 (續七) '!J29+'表21 (完)'!J29)</f>
        <v>21554</v>
      </c>
      <c r="K29" s="286">
        <f>SUM('表21 (續三)-old '!K39+'表21 (續三) '!K29+'表21 (續五)'!K29+'表21 (續七) '!K29+'表21 (完)'!K29)</f>
        <v>0</v>
      </c>
      <c r="L29" s="227">
        <f>SUM('表21 (續三)-old '!L39+'表21 (續三) '!L29+'表21 (續五)'!L29+'表21 (續七) '!L29+'表21 (完)'!L29)</f>
        <v>152.9984</v>
      </c>
      <c r="M29" s="469">
        <f>SUM('表21 (續三)-old '!M39+'表21 (續三) '!M29+'表21 (續五)'!M29+'表21 (續七) '!M29+'表21 (完)'!M29)</f>
        <v>44620584</v>
      </c>
      <c r="N29" s="469">
        <f>SUM('表21 (續三)-old '!N39+'表21 (續三) '!N29+'表21 (續五)'!N29+'表21 (續七) '!N29+'表21 (完)'!N29)</f>
        <v>0</v>
      </c>
      <c r="O29" s="250"/>
      <c r="P29" s="250"/>
      <c r="Q29" s="250"/>
      <c r="R29" s="250"/>
      <c r="S29" s="250"/>
      <c r="T29" s="250"/>
      <c r="U29" s="250"/>
      <c r="V29" s="250"/>
      <c r="W29" s="555"/>
      <c r="X29" s="555"/>
      <c r="Y29" s="553"/>
      <c r="Z29" s="551"/>
      <c r="AA29" s="551"/>
      <c r="AB29" s="551"/>
      <c r="AC29" s="551"/>
      <c r="AD29" s="551"/>
      <c r="AE29" s="551"/>
      <c r="AF29" s="551"/>
      <c r="AG29" s="551"/>
      <c r="AH29" s="551"/>
      <c r="AI29" s="551"/>
    </row>
    <row r="30" spans="2:35" ht="20.25" customHeight="1">
      <c r="B30" s="487" t="s">
        <v>462</v>
      </c>
      <c r="C30" s="487"/>
      <c r="D30" s="223" t="s">
        <v>424</v>
      </c>
      <c r="E30" s="226">
        <f>E31+E38</f>
        <v>18617.676100000004</v>
      </c>
      <c r="F30" s="227">
        <f>F31+F38</f>
        <v>3132.95</v>
      </c>
      <c r="G30" s="286">
        <f aca="true" t="shared" si="0" ref="G30:L30">G31+G38</f>
        <v>162.03</v>
      </c>
      <c r="H30" s="286">
        <f t="shared" si="0"/>
        <v>0</v>
      </c>
      <c r="I30" s="286">
        <f t="shared" si="0"/>
        <v>0</v>
      </c>
      <c r="J30" s="286">
        <f t="shared" si="0"/>
        <v>485</v>
      </c>
      <c r="K30" s="286">
        <f t="shared" si="0"/>
        <v>8</v>
      </c>
      <c r="L30" s="227">
        <f t="shared" si="0"/>
        <v>425.613</v>
      </c>
      <c r="M30" s="469">
        <f>M31+M38</f>
        <v>39715459</v>
      </c>
      <c r="N30" s="469"/>
      <c r="O30" s="250"/>
      <c r="P30" s="250"/>
      <c r="Q30" s="250"/>
      <c r="R30" s="250"/>
      <c r="S30" s="250"/>
      <c r="T30" s="250"/>
      <c r="U30" s="250"/>
      <c r="V30" s="250"/>
      <c r="W30" s="555"/>
      <c r="X30" s="555"/>
      <c r="Y30" s="553"/>
      <c r="Z30" s="551"/>
      <c r="AA30" s="551"/>
      <c r="AB30" s="551"/>
      <c r="AC30" s="551"/>
      <c r="AD30" s="551"/>
      <c r="AE30" s="551"/>
      <c r="AF30" s="551"/>
      <c r="AG30" s="551"/>
      <c r="AH30" s="551"/>
      <c r="AI30" s="551"/>
    </row>
    <row r="31" spans="2:34" s="237" customFormat="1" ht="16.5" customHeight="1">
      <c r="B31" s="455" t="s">
        <v>489</v>
      </c>
      <c r="C31" s="456"/>
      <c r="D31" s="457"/>
      <c r="E31" s="240">
        <f>SUM(E32:E37)</f>
        <v>18410.958700000003</v>
      </c>
      <c r="F31" s="241">
        <f aca="true" t="shared" si="1" ref="F31:L31">SUM(F32:F37)</f>
        <v>2386.66</v>
      </c>
      <c r="G31" s="287">
        <f t="shared" si="1"/>
        <v>79.03</v>
      </c>
      <c r="H31" s="287">
        <f t="shared" si="1"/>
        <v>0</v>
      </c>
      <c r="I31" s="287">
        <f t="shared" si="1"/>
        <v>0</v>
      </c>
      <c r="J31" s="287">
        <f t="shared" si="1"/>
        <v>485</v>
      </c>
      <c r="K31" s="287">
        <f t="shared" si="1"/>
        <v>0</v>
      </c>
      <c r="L31" s="241">
        <f t="shared" si="1"/>
        <v>79.5475</v>
      </c>
      <c r="M31" s="470">
        <f>SUM(M32:N37)</f>
        <v>19623778</v>
      </c>
      <c r="N31" s="470"/>
      <c r="O31" s="234"/>
      <c r="P31" s="235"/>
      <c r="Q31" s="236"/>
      <c r="R31" s="329"/>
      <c r="S31" s="329"/>
      <c r="T31" s="329"/>
      <c r="U31" s="329"/>
      <c r="V31" s="329"/>
      <c r="W31" s="335"/>
      <c r="X31" s="336"/>
      <c r="Y31" s="553"/>
      <c r="Z31" s="551"/>
      <c r="AA31" s="551"/>
      <c r="AB31" s="551"/>
      <c r="AC31" s="551"/>
      <c r="AD31" s="551"/>
      <c r="AE31" s="551"/>
      <c r="AF31" s="551"/>
      <c r="AG31" s="551"/>
      <c r="AH31" s="551"/>
    </row>
    <row r="32" spans="2:34" ht="16.5" customHeight="1">
      <c r="B32" s="242"/>
      <c r="C32" s="243" t="s">
        <v>463</v>
      </c>
      <c r="D32" s="244" t="s">
        <v>49</v>
      </c>
      <c r="E32" s="247">
        <f>'表21 (續三) '!E32+'表21 (續五)'!E32+'表21 (續七) '!E32+'表21 (完)'!E32</f>
        <v>17324.0615</v>
      </c>
      <c r="F32" s="248">
        <f>'表21 (續三) '!F32+'表21 (續五)'!F32+'表21 (續七) '!F32+'表21 (完)'!F32</f>
        <v>112.45</v>
      </c>
      <c r="G32" s="288">
        <f>'表21 (續三) '!G32+'表21 (續五)'!G32+'表21 (續七) '!G32+'表21 (完)'!G32</f>
        <v>79</v>
      </c>
      <c r="H32" s="288">
        <f>'表21 (續三) '!H32+'表21 (續五)'!H32+'表21 (續七) '!H32+'表21 (完)'!H32</f>
        <v>0</v>
      </c>
      <c r="I32" s="288">
        <f>'表21 (續三) '!I32+'表21 (續五)'!I32+'表21 (續七) '!I32+'表21 (完)'!I32</f>
        <v>0</v>
      </c>
      <c r="J32" s="288">
        <f>'表21 (續三) '!J32+'表21 (續五)'!J32+'表21 (續七) '!J32+'表21 (完)'!J32</f>
        <v>0</v>
      </c>
      <c r="K32" s="288">
        <f>'表21 (續三) '!K32+'表21 (續五)'!K32+'表21 (續七) '!K32+'表21 (完)'!K32</f>
        <v>0</v>
      </c>
      <c r="L32" s="248">
        <f>'表21 (續三) '!L32+'表21 (續五)'!L32+'表21 (續七) '!L32+'表21 (完)'!L32</f>
        <v>0</v>
      </c>
      <c r="M32" s="342">
        <f>'表21 (續三) '!M32:N32+'表21 (續五)'!M32:N32+'表21 (續七) '!M32:N32+'表21 (完)'!M32:N32</f>
        <v>3520207</v>
      </c>
      <c r="N32" s="342"/>
      <c r="O32" s="234"/>
      <c r="P32" s="235"/>
      <c r="Q32" s="329"/>
      <c r="R32" s="329"/>
      <c r="S32" s="329"/>
      <c r="T32" s="329"/>
      <c r="U32" s="329"/>
      <c r="V32" s="329"/>
      <c r="W32" s="335"/>
      <c r="X32" s="336"/>
      <c r="Y32" s="553"/>
      <c r="Z32" s="551"/>
      <c r="AA32" s="556"/>
      <c r="AB32" s="551"/>
      <c r="AC32" s="551"/>
      <c r="AD32" s="551"/>
      <c r="AE32" s="551"/>
      <c r="AF32" s="551"/>
      <c r="AG32" s="551"/>
      <c r="AH32" s="551"/>
    </row>
    <row r="33" spans="2:34" ht="16.5" customHeight="1">
      <c r="B33" s="242"/>
      <c r="C33" s="243" t="s">
        <v>464</v>
      </c>
      <c r="D33" s="244" t="s">
        <v>63</v>
      </c>
      <c r="E33" s="247">
        <f>'表21 (續三) '!E33+'表21 (續五)'!E33+'表21 (續七) '!E33+'表21 (完)'!E33</f>
        <v>4.163</v>
      </c>
      <c r="F33" s="248">
        <f>'表21 (續三) '!F33+'表21 (續五)'!F33+'表21 (續七) '!F33+'表21 (完)'!F33</f>
        <v>1687.71</v>
      </c>
      <c r="G33" s="288">
        <f>'表21 (續三) '!G33+'表21 (續五)'!G33+'表21 (續七) '!G33+'表21 (完)'!G33</f>
        <v>0</v>
      </c>
      <c r="H33" s="288">
        <f>'表21 (續三) '!H33+'表21 (續五)'!H33+'表21 (續七) '!H33+'表21 (完)'!H33</f>
        <v>0</v>
      </c>
      <c r="I33" s="288">
        <f>'表21 (續三) '!I33+'表21 (續五)'!I33+'表21 (續七) '!I33+'表21 (完)'!I33</f>
        <v>0</v>
      </c>
      <c r="J33" s="288">
        <f>'表21 (續三) '!J33+'表21 (續五)'!J33+'表21 (續七) '!J33+'表21 (完)'!J33</f>
        <v>0</v>
      </c>
      <c r="K33" s="288">
        <f>'表21 (續三) '!K33+'表21 (續五)'!K33+'表21 (續七) '!K33+'表21 (完)'!K33</f>
        <v>0</v>
      </c>
      <c r="L33" s="248">
        <f>'表21 (續三) '!L33+'表21 (續五)'!L33+'表21 (續七) '!L33+'表21 (完)'!L33</f>
        <v>0</v>
      </c>
      <c r="M33" s="342">
        <f>'表21 (續三) '!M33:N33+'表21 (續五)'!M33:N33+'表21 (續七) '!M33:N33+'表21 (完)'!M33:N33</f>
        <v>535473</v>
      </c>
      <c r="N33" s="342"/>
      <c r="O33" s="234"/>
      <c r="P33" s="235"/>
      <c r="Q33" s="329"/>
      <c r="R33" s="329"/>
      <c r="S33" s="329"/>
      <c r="T33" s="329"/>
      <c r="U33" s="329"/>
      <c r="V33" s="557"/>
      <c r="W33" s="335"/>
      <c r="X33" s="336"/>
      <c r="Y33" s="553"/>
      <c r="Z33" s="551"/>
      <c r="AA33" s="551"/>
      <c r="AB33" s="551"/>
      <c r="AC33" s="551"/>
      <c r="AD33" s="551"/>
      <c r="AE33" s="551"/>
      <c r="AF33" s="551"/>
      <c r="AG33" s="551"/>
      <c r="AH33" s="551"/>
    </row>
    <row r="34" spans="2:34" ht="16.5" customHeight="1">
      <c r="B34" s="242"/>
      <c r="C34" s="243" t="s">
        <v>465</v>
      </c>
      <c r="D34" s="244" t="s">
        <v>64</v>
      </c>
      <c r="E34" s="247">
        <f>'表21 (續三) '!E34+'表21 (續五)'!E34+'表21 (續七) '!E34+'表21 (完)'!E34</f>
        <v>1059.2713</v>
      </c>
      <c r="F34" s="248">
        <f>'表21 (續三) '!F34+'表21 (續五)'!F34+'表21 (續七) '!F34+'表21 (完)'!F34</f>
        <v>385.5</v>
      </c>
      <c r="G34" s="288">
        <f>'表21 (續三) '!G34+'表21 (續五)'!G34+'表21 (續七) '!G34+'表21 (完)'!G34</f>
        <v>0</v>
      </c>
      <c r="H34" s="288">
        <f>'表21 (續三) '!H34+'表21 (續五)'!H34+'表21 (續七) '!H34+'表21 (完)'!H34</f>
        <v>0</v>
      </c>
      <c r="I34" s="288">
        <f>'表21 (續三) '!I34+'表21 (續五)'!I34+'表21 (續七) '!I34+'表21 (完)'!I34</f>
        <v>0</v>
      </c>
      <c r="J34" s="288">
        <f>'表21 (續三) '!J34+'表21 (續五)'!J34+'表21 (續七) '!J34+'表21 (完)'!J34</f>
        <v>0</v>
      </c>
      <c r="K34" s="288">
        <f>'表21 (續三) '!K34+'表21 (續五)'!K34+'表21 (續七) '!K34+'表21 (完)'!K34</f>
        <v>0</v>
      </c>
      <c r="L34" s="248">
        <f>'表21 (續三) '!L34+'表21 (續五)'!L34+'表21 (續七) '!L34+'表21 (完)'!L34</f>
        <v>0</v>
      </c>
      <c r="M34" s="342">
        <f>'表21 (續三) '!M34:N34+'表21 (續五)'!M34:N34+'表21 (續七) '!M34:N34+'表21 (完)'!M34:N34</f>
        <v>7388703</v>
      </c>
      <c r="N34" s="342"/>
      <c r="O34" s="234"/>
      <c r="P34" s="235"/>
      <c r="Q34" s="329"/>
      <c r="R34" s="329"/>
      <c r="S34" s="329"/>
      <c r="T34" s="329"/>
      <c r="U34" s="329"/>
      <c r="V34" s="252"/>
      <c r="W34" s="335"/>
      <c r="X34" s="336"/>
      <c r="Y34" s="553"/>
      <c r="Z34" s="551"/>
      <c r="AA34" s="551"/>
      <c r="AB34" s="551"/>
      <c r="AC34" s="551"/>
      <c r="AD34" s="551"/>
      <c r="AE34" s="551"/>
      <c r="AF34" s="551"/>
      <c r="AG34" s="551"/>
      <c r="AH34" s="551"/>
    </row>
    <row r="35" spans="2:34" ht="16.5" customHeight="1">
      <c r="B35" s="242"/>
      <c r="C35" s="243" t="s">
        <v>466</v>
      </c>
      <c r="D35" s="244" t="s">
        <v>65</v>
      </c>
      <c r="E35" s="247">
        <f>'表21 (續三) '!E35+'表21 (續五)'!E35+'表21 (續七) '!E35+'表21 (完)'!E35</f>
        <v>10.479</v>
      </c>
      <c r="F35" s="248">
        <f>'表21 (續三) '!F35+'表21 (續五)'!F35+'表21 (續七) '!F35+'表21 (完)'!F35</f>
        <v>192</v>
      </c>
      <c r="G35" s="288">
        <f>'表21 (續三) '!G35+'表21 (續五)'!G35+'表21 (續七) '!G35+'表21 (完)'!G35</f>
        <v>0</v>
      </c>
      <c r="H35" s="288">
        <f>'表21 (續三) '!H35+'表21 (續五)'!H35+'表21 (續七) '!H35+'表21 (完)'!H35</f>
        <v>0</v>
      </c>
      <c r="I35" s="288">
        <f>'表21 (續三) '!I35+'表21 (續五)'!I35+'表21 (續七) '!I35+'表21 (完)'!I35</f>
        <v>0</v>
      </c>
      <c r="J35" s="288">
        <f>'表21 (續三) '!J35+'表21 (續五)'!J35+'表21 (續七) '!J35+'表21 (完)'!J35</f>
        <v>0</v>
      </c>
      <c r="K35" s="288">
        <f>'表21 (續三) '!K35+'表21 (續五)'!K35+'表21 (續七) '!K35+'表21 (完)'!K35</f>
        <v>0</v>
      </c>
      <c r="L35" s="248">
        <f>'表21 (續三) '!L35+'表21 (續五)'!L35+'表21 (續七) '!L35+'表21 (完)'!L35</f>
        <v>77.899</v>
      </c>
      <c r="M35" s="342">
        <f>'表21 (續三) '!M35:N35+'表21 (續五)'!M35:N35+'表21 (續七) '!M35:N35+'表21 (完)'!M35:N35</f>
        <v>3088111</v>
      </c>
      <c r="N35" s="342"/>
      <c r="O35" s="234"/>
      <c r="P35" s="235"/>
      <c r="Q35" s="236"/>
      <c r="R35" s="329"/>
      <c r="S35" s="329"/>
      <c r="T35" s="329"/>
      <c r="U35" s="329"/>
      <c r="V35" s="558"/>
      <c r="W35" s="335"/>
      <c r="X35" s="336"/>
      <c r="Y35" s="553"/>
      <c r="Z35" s="551"/>
      <c r="AA35" s="551"/>
      <c r="AB35" s="551"/>
      <c r="AC35" s="551"/>
      <c r="AD35" s="551"/>
      <c r="AE35" s="551"/>
      <c r="AF35" s="551"/>
      <c r="AG35" s="551"/>
      <c r="AH35" s="551"/>
    </row>
    <row r="36" spans="2:34" ht="16.5" customHeight="1">
      <c r="B36" s="242"/>
      <c r="C36" s="243" t="s">
        <v>467</v>
      </c>
      <c r="D36" s="244" t="s">
        <v>66</v>
      </c>
      <c r="E36" s="247">
        <f>'表21 (續三) '!E36+'表21 (續五)'!E36+'表21 (續七) '!E36+'表21 (完)'!E36</f>
        <v>12.0119</v>
      </c>
      <c r="F36" s="248">
        <f>'表21 (續三) '!F36+'表21 (續五)'!F36+'表21 (續七) '!F36+'表21 (完)'!F36</f>
        <v>0</v>
      </c>
      <c r="G36" s="288">
        <f>'表21 (續三) '!G36+'表21 (續五)'!G36+'表21 (續七) '!G36+'表21 (完)'!G36</f>
        <v>0</v>
      </c>
      <c r="H36" s="288">
        <f>'表21 (續三) '!H36+'表21 (續五)'!H36+'表21 (續七) '!H36+'表21 (完)'!H36</f>
        <v>0</v>
      </c>
      <c r="I36" s="288">
        <f>'表21 (續三) '!I36+'表21 (續五)'!I36+'表21 (續七) '!I36+'表21 (完)'!I36</f>
        <v>0</v>
      </c>
      <c r="J36" s="288">
        <f>'表21 (續三) '!J36+'表21 (續五)'!J36+'表21 (續七) '!J36+'表21 (完)'!J36</f>
        <v>0</v>
      </c>
      <c r="K36" s="288">
        <f>'表21 (續三) '!K36+'表21 (續五)'!K36+'表21 (續七) '!K36+'表21 (完)'!K36</f>
        <v>0</v>
      </c>
      <c r="L36" s="248">
        <f>'表21 (續三) '!L36+'表21 (續五)'!L36+'表21 (續七) '!L36+'表21 (完)'!L36</f>
        <v>1.6485</v>
      </c>
      <c r="M36" s="342">
        <f>'表21 (續三) '!M36:N36+'表21 (續五)'!M36:N36+'表21 (續七) '!M36:N36+'表21 (完)'!M36:N36</f>
        <v>2832943</v>
      </c>
      <c r="N36" s="342"/>
      <c r="O36" s="234"/>
      <c r="P36" s="235"/>
      <c r="Q36" s="329"/>
      <c r="R36" s="329"/>
      <c r="S36" s="329"/>
      <c r="T36" s="329"/>
      <c r="U36" s="329"/>
      <c r="V36" s="329"/>
      <c r="W36" s="335"/>
      <c r="X36" s="336"/>
      <c r="Y36" s="553"/>
      <c r="Z36" s="551"/>
      <c r="AA36" s="551"/>
      <c r="AB36" s="551"/>
      <c r="AC36" s="551"/>
      <c r="AD36" s="551"/>
      <c r="AE36" s="551"/>
      <c r="AF36" s="551"/>
      <c r="AG36" s="551"/>
      <c r="AH36" s="551"/>
    </row>
    <row r="37" spans="2:34" ht="16.5" customHeight="1">
      <c r="B37" s="242"/>
      <c r="C37" s="243" t="s">
        <v>468</v>
      </c>
      <c r="D37" s="244" t="s">
        <v>67</v>
      </c>
      <c r="E37" s="247">
        <f>'表21 (續三) '!E37+'表21 (續五)'!E37+'表21 (續七) '!E37+'表21 (完)'!E37</f>
        <v>0.972</v>
      </c>
      <c r="F37" s="248">
        <f>'表21 (續三) '!F37+'表21 (續五)'!F37+'表21 (續七) '!F37+'表21 (完)'!F37</f>
        <v>9</v>
      </c>
      <c r="G37" s="288">
        <f>'表21 (續三) '!G37+'表21 (續五)'!G37+'表21 (續七) '!G37+'表21 (完)'!G37</f>
        <v>0.03</v>
      </c>
      <c r="H37" s="288">
        <f>'表21 (續三) '!H37+'表21 (續五)'!H37+'表21 (續七) '!H37+'表21 (完)'!H37</f>
        <v>0</v>
      </c>
      <c r="I37" s="288">
        <f>'表21 (續三) '!I37+'表21 (續五)'!I37+'表21 (續七) '!I37+'表21 (完)'!I37</f>
        <v>0</v>
      </c>
      <c r="J37" s="288">
        <f>'表21 (續三) '!J37+'表21 (續五)'!J37+'表21 (續七) '!J37+'表21 (完)'!J37</f>
        <v>485</v>
      </c>
      <c r="K37" s="288">
        <f>'表21 (續三) '!K37+'表21 (續五)'!K37+'表21 (續七) '!K37+'表21 (完)'!K37</f>
        <v>0</v>
      </c>
      <c r="L37" s="248">
        <f>'表21 (續三) '!L37+'表21 (續五)'!L37+'表21 (續七) '!L37+'表21 (完)'!L37</f>
        <v>0</v>
      </c>
      <c r="M37" s="342">
        <f>'表21 (續三) '!M37:N37+'表21 (續五)'!M37:N37+'表21 (續七) '!M37:N37+'表21 (完)'!M37:N37</f>
        <v>2258341</v>
      </c>
      <c r="N37" s="342"/>
      <c r="O37" s="250"/>
      <c r="P37" s="251"/>
      <c r="Q37" s="330"/>
      <c r="R37" s="330"/>
      <c r="S37" s="329"/>
      <c r="T37" s="329"/>
      <c r="U37" s="330"/>
      <c r="V37" s="559"/>
      <c r="W37" s="555"/>
      <c r="X37" s="555"/>
      <c r="Y37" s="553"/>
      <c r="Z37" s="551"/>
      <c r="AA37" s="551"/>
      <c r="AB37" s="551"/>
      <c r="AC37" s="551"/>
      <c r="AD37" s="551"/>
      <c r="AE37" s="551"/>
      <c r="AF37" s="551"/>
      <c r="AG37" s="551"/>
      <c r="AH37" s="551"/>
    </row>
    <row r="38" spans="2:34" s="237" customFormat="1" ht="16.5" customHeight="1">
      <c r="B38" s="455" t="s">
        <v>490</v>
      </c>
      <c r="C38" s="458"/>
      <c r="D38" s="459"/>
      <c r="E38" s="240">
        <f>SUM(E39:E44)</f>
        <v>206.7174</v>
      </c>
      <c r="F38" s="241">
        <f>SUM(F39:F44)</f>
        <v>746.2900000000001</v>
      </c>
      <c r="G38" s="287">
        <f aca="true" t="shared" si="2" ref="G38:L38">SUM(G39:G44)</f>
        <v>83</v>
      </c>
      <c r="H38" s="287">
        <f t="shared" si="2"/>
        <v>0</v>
      </c>
      <c r="I38" s="287">
        <f t="shared" si="2"/>
        <v>0</v>
      </c>
      <c r="J38" s="287">
        <f t="shared" si="2"/>
        <v>0</v>
      </c>
      <c r="K38" s="287">
        <f t="shared" si="2"/>
        <v>8</v>
      </c>
      <c r="L38" s="241">
        <f t="shared" si="2"/>
        <v>346.0655</v>
      </c>
      <c r="M38" s="470">
        <f>SUM(M39:N44)</f>
        <v>20091681</v>
      </c>
      <c r="N38" s="470">
        <f>SUM('表21 (續三)-old '!N44+'表21 (續三) '!N38+'表21 (續五)'!N38+'表21 (續七) '!N38+'表21 (完)'!N38)</f>
        <v>0</v>
      </c>
      <c r="O38" s="234"/>
      <c r="P38" s="235"/>
      <c r="Q38" s="329"/>
      <c r="R38" s="329"/>
      <c r="S38" s="329"/>
      <c r="T38" s="329"/>
      <c r="U38" s="329"/>
      <c r="V38" s="252"/>
      <c r="W38" s="335"/>
      <c r="X38" s="336"/>
      <c r="Y38" s="553"/>
      <c r="Z38" s="551"/>
      <c r="AA38" s="551"/>
      <c r="AB38" s="551"/>
      <c r="AC38" s="551"/>
      <c r="AD38" s="551"/>
      <c r="AE38" s="551"/>
      <c r="AF38" s="551"/>
      <c r="AG38" s="551"/>
      <c r="AH38" s="551"/>
    </row>
    <row r="39" spans="2:34" ht="16.5" customHeight="1">
      <c r="B39" s="242"/>
      <c r="C39" s="243" t="s">
        <v>469</v>
      </c>
      <c r="D39" s="244" t="s">
        <v>50</v>
      </c>
      <c r="E39" s="247">
        <f>'表21 (續三) '!E39+'表21 (續五)'!E39+'表21 (續七) '!E39+'表21 (完)'!E39</f>
        <v>17.023400000000002</v>
      </c>
      <c r="F39" s="248">
        <f>'表21 (續三) '!F39+'表21 (續五)'!F39+'表21 (續七) '!F39+'表21 (完)'!F39</f>
        <v>447.76</v>
      </c>
      <c r="G39" s="288">
        <f>'表21 (續三) '!G39+'表21 (續五)'!G39+'表21 (續七) '!G39+'表21 (完)'!G39</f>
        <v>33</v>
      </c>
      <c r="H39" s="288">
        <f>'表21 (續三) '!H39+'表21 (續五)'!H39+'表21 (續七) '!H39+'表21 (完)'!H39</f>
        <v>0</v>
      </c>
      <c r="I39" s="288">
        <f>'表21 (續三) '!I39+'表21 (續五)'!I39+'表21 (續七) '!I39+'表21 (完)'!I39</f>
        <v>0</v>
      </c>
      <c r="J39" s="288">
        <f>'表21 (續三) '!J39+'表21 (續五)'!J39+'表21 (續七) '!J39+'表21 (完)'!J39</f>
        <v>0</v>
      </c>
      <c r="K39" s="288">
        <f>'表21 (續三) '!K39+'表21 (續五)'!K39+'表21 (續七) '!K39+'表21 (完)'!K39</f>
        <v>0</v>
      </c>
      <c r="L39" s="248">
        <f>'表21 (續三) '!L39+'表21 (續五)'!L39+'表21 (續七) '!L39+'表21 (完)'!L39</f>
        <v>0</v>
      </c>
      <c r="M39" s="342">
        <f>'表21 (續三) '!M39:N39+'表21 (續五)'!M39:N39+'表21 (續七) '!M39:N39+'表21 (完)'!M39:N39</f>
        <v>1715790</v>
      </c>
      <c r="N39" s="342"/>
      <c r="O39" s="234"/>
      <c r="P39" s="235"/>
      <c r="Q39" s="329"/>
      <c r="R39" s="329"/>
      <c r="S39" s="329"/>
      <c r="T39" s="329"/>
      <c r="U39" s="329"/>
      <c r="V39" s="252"/>
      <c r="W39" s="337"/>
      <c r="X39" s="337"/>
      <c r="Y39" s="553"/>
      <c r="Z39" s="551"/>
      <c r="AA39" s="551"/>
      <c r="AB39" s="551"/>
      <c r="AC39" s="551"/>
      <c r="AD39" s="551"/>
      <c r="AE39" s="551"/>
      <c r="AF39" s="551"/>
      <c r="AG39" s="551"/>
      <c r="AH39" s="551"/>
    </row>
    <row r="40" spans="2:34" ht="16.5" customHeight="1">
      <c r="B40" s="242"/>
      <c r="C40" s="243" t="s">
        <v>470</v>
      </c>
      <c r="D40" s="244" t="s">
        <v>68</v>
      </c>
      <c r="E40" s="247">
        <f>'表21 (續三) '!E40+'表21 (續五)'!E40+'表21 (續七) '!E40+'表21 (完)'!E40</f>
        <v>4.56</v>
      </c>
      <c r="F40" s="248">
        <f>'表21 (續三) '!F40+'表21 (續五)'!F40+'表21 (續七) '!F40+'表21 (完)'!F40</f>
        <v>206.7</v>
      </c>
      <c r="G40" s="288">
        <f>'表21 (續三) '!G40+'表21 (續五)'!G40+'表21 (續七) '!G40+'表21 (完)'!G40</f>
        <v>50</v>
      </c>
      <c r="H40" s="288">
        <f>'表21 (續三) '!H40+'表21 (續五)'!H40+'表21 (續七) '!H40+'表21 (完)'!H40</f>
        <v>0</v>
      </c>
      <c r="I40" s="288">
        <f>'表21 (續三) '!I40+'表21 (續五)'!I40+'表21 (續七) '!I40+'表21 (完)'!I40</f>
        <v>0</v>
      </c>
      <c r="J40" s="288">
        <f>'表21 (續三) '!J40+'表21 (續五)'!J40+'表21 (續七) '!J40+'表21 (完)'!J40</f>
        <v>0</v>
      </c>
      <c r="K40" s="288">
        <f>'表21 (續三) '!K40+'表21 (續五)'!K40+'表21 (續七) '!K40+'表21 (完)'!K40</f>
        <v>0</v>
      </c>
      <c r="L40" s="248">
        <f>'表21 (續三) '!L40+'表21 (續五)'!L40+'表21 (續七) '!L40+'表21 (完)'!L40</f>
        <v>342.8</v>
      </c>
      <c r="M40" s="342">
        <f>'表21 (續三) '!M40:N40+'表21 (續五)'!M40:N40+'表21 (續七) '!M40:N40+'表21 (完)'!M40:N40</f>
        <v>17167872</v>
      </c>
      <c r="N40" s="342"/>
      <c r="O40" s="234"/>
      <c r="P40" s="235"/>
      <c r="Q40" s="236"/>
      <c r="R40" s="329"/>
      <c r="S40" s="329"/>
      <c r="T40" s="329"/>
      <c r="U40" s="329"/>
      <c r="V40" s="252"/>
      <c r="W40" s="337"/>
      <c r="X40" s="337"/>
      <c r="Y40" s="553"/>
      <c r="Z40" s="551"/>
      <c r="AA40" s="551"/>
      <c r="AB40" s="551"/>
      <c r="AC40" s="551"/>
      <c r="AD40" s="551"/>
      <c r="AE40" s="551"/>
      <c r="AF40" s="551"/>
      <c r="AG40" s="551"/>
      <c r="AH40" s="551"/>
    </row>
    <row r="41" spans="2:34" ht="16.5" customHeight="1">
      <c r="B41" s="242"/>
      <c r="C41" s="243" t="s">
        <v>471</v>
      </c>
      <c r="D41" s="244" t="s">
        <v>69</v>
      </c>
      <c r="E41" s="247">
        <f>'表21 (續三) '!E41+'表21 (續五)'!E41+'表21 (續七) '!E41+'表21 (完)'!E41</f>
        <v>11.34</v>
      </c>
      <c r="F41" s="248">
        <f>'表21 (續三) '!F41+'表21 (續五)'!F41+'表21 (續七) '!F41+'表21 (完)'!F41</f>
        <v>0</v>
      </c>
      <c r="G41" s="288">
        <f>'表21 (續三) '!G41+'表21 (續五)'!G41+'表21 (續七) '!G41+'表21 (完)'!G41</f>
        <v>0</v>
      </c>
      <c r="H41" s="288">
        <f>'表21 (續三) '!H41+'表21 (續五)'!H41+'表21 (續七) '!H41+'表21 (完)'!H41</f>
        <v>0</v>
      </c>
      <c r="I41" s="288">
        <f>'表21 (續三) '!I41+'表21 (續五)'!I41+'表21 (續七) '!I41+'表21 (完)'!I41</f>
        <v>0</v>
      </c>
      <c r="J41" s="288">
        <f>'表21 (續三) '!J41+'表21 (續五)'!J41+'表21 (續七) '!J41+'表21 (完)'!J41</f>
        <v>0</v>
      </c>
      <c r="K41" s="288">
        <f>'表21 (續三) '!K41+'表21 (續五)'!K41+'表21 (續七) '!K41+'表21 (完)'!K41</f>
        <v>0</v>
      </c>
      <c r="L41" s="248">
        <f>'表21 (續三) '!L41+'表21 (續五)'!L41+'表21 (續七) '!L41+'表21 (完)'!L41</f>
        <v>2.2</v>
      </c>
      <c r="M41" s="342">
        <f>'表21 (續三) '!M41:N41+'表21 (續五)'!M41:N41+'表21 (續七) '!M41:N41+'表21 (完)'!M41:N41</f>
        <v>257867</v>
      </c>
      <c r="N41" s="342"/>
      <c r="O41" s="234"/>
      <c r="P41" s="560"/>
      <c r="Q41" s="236"/>
      <c r="R41" s="329"/>
      <c r="S41" s="329">
        <v>0.03</v>
      </c>
      <c r="T41" s="329"/>
      <c r="U41" s="329"/>
      <c r="V41" s="252"/>
      <c r="W41" s="335"/>
      <c r="X41" s="336"/>
      <c r="Y41" s="553"/>
      <c r="Z41" s="551"/>
      <c r="AA41" s="551"/>
      <c r="AB41" s="551"/>
      <c r="AC41" s="551"/>
      <c r="AD41" s="551"/>
      <c r="AE41" s="551"/>
      <c r="AF41" s="551"/>
      <c r="AG41" s="551"/>
      <c r="AH41" s="551"/>
    </row>
    <row r="42" spans="2:34" ht="16.5" customHeight="1">
      <c r="B42" s="242"/>
      <c r="C42" s="243" t="s">
        <v>472</v>
      </c>
      <c r="D42" s="244" t="s">
        <v>70</v>
      </c>
      <c r="E42" s="247">
        <f>'表21 (續三) '!E42+'表21 (續五)'!E42+'表21 (續七) '!E42+'表21 (完)'!E42</f>
        <v>23.42</v>
      </c>
      <c r="F42" s="248">
        <f>'表21 (續三) '!F42+'表21 (續五)'!F42+'表21 (續七) '!F42+'表21 (完)'!F42</f>
        <v>69</v>
      </c>
      <c r="G42" s="288">
        <f>'表21 (續三) '!G42+'表21 (續五)'!G42+'表21 (續七) '!G42+'表21 (完)'!G42</f>
        <v>0</v>
      </c>
      <c r="H42" s="288">
        <f>'表21 (續三) '!H42+'表21 (續五)'!H42+'表21 (續七) '!H42+'表21 (完)'!H42</f>
        <v>0</v>
      </c>
      <c r="I42" s="288">
        <f>'表21 (續三) '!I42+'表21 (續五)'!I42+'表21 (續七) '!I42+'表21 (完)'!I42</f>
        <v>0</v>
      </c>
      <c r="J42" s="288">
        <f>'表21 (續三) '!J42+'表21 (續五)'!J42+'表21 (續七) '!J42+'表21 (完)'!J42</f>
        <v>0</v>
      </c>
      <c r="K42" s="288">
        <f>'表21 (續三) '!K42+'表21 (續五)'!K42+'表21 (續七) '!K42+'表21 (完)'!K42</f>
        <v>8</v>
      </c>
      <c r="L42" s="248">
        <f>'表21 (續三) '!L42+'表21 (續五)'!L42+'表21 (續七) '!L42+'表21 (完)'!L42</f>
        <v>0</v>
      </c>
      <c r="M42" s="342">
        <f>'表21 (續三) '!M42:N42+'表21 (續五)'!M42:N42+'表21 (續七) '!M42:N42+'表21 (完)'!M42:N42</f>
        <v>57501</v>
      </c>
      <c r="N42" s="342"/>
      <c r="O42" s="234"/>
      <c r="P42" s="235"/>
      <c r="Q42" s="329"/>
      <c r="R42" s="329"/>
      <c r="S42" s="329"/>
      <c r="T42" s="329"/>
      <c r="U42" s="329"/>
      <c r="V42" s="252"/>
      <c r="W42" s="335"/>
      <c r="X42" s="336"/>
      <c r="Y42" s="553"/>
      <c r="Z42" s="551"/>
      <c r="AA42" s="551"/>
      <c r="AB42" s="551"/>
      <c r="AC42" s="551"/>
      <c r="AD42" s="551"/>
      <c r="AE42" s="551"/>
      <c r="AF42" s="551"/>
      <c r="AG42" s="551"/>
      <c r="AH42" s="551"/>
    </row>
    <row r="43" spans="2:34" ht="16.5" customHeight="1">
      <c r="B43" s="242"/>
      <c r="C43" s="243" t="s">
        <v>473</v>
      </c>
      <c r="D43" s="244" t="s">
        <v>71</v>
      </c>
      <c r="E43" s="247">
        <f>'表21 (續三) '!E43+'表21 (續五)'!E43+'表21 (續七) '!E43+'表21 (完)'!E43</f>
        <v>146.2</v>
      </c>
      <c r="F43" s="248">
        <f>'表21 (續三) '!F43+'表21 (續五)'!F43+'表21 (續七) '!F43+'表21 (完)'!F43</f>
        <v>22.83</v>
      </c>
      <c r="G43" s="288">
        <f>'表21 (續三) '!G43+'表21 (續五)'!G43+'表21 (續七) '!G43+'表21 (完)'!G43</f>
        <v>0</v>
      </c>
      <c r="H43" s="288">
        <f>'表21 (續三) '!H43+'表21 (續五)'!H43+'表21 (續七) '!H43+'表21 (完)'!H43</f>
        <v>0</v>
      </c>
      <c r="I43" s="288">
        <f>'表21 (續三) '!I43+'表21 (續五)'!I43+'表21 (續七) '!I43+'表21 (完)'!I43</f>
        <v>0</v>
      </c>
      <c r="J43" s="288">
        <f>'表21 (續三) '!J43+'表21 (續五)'!J43+'表21 (續七) '!J43+'表21 (完)'!J43</f>
        <v>0</v>
      </c>
      <c r="K43" s="288">
        <f>'表21 (續三) '!K43+'表21 (續五)'!K43+'表21 (續七) '!K43+'表21 (完)'!K43</f>
        <v>0</v>
      </c>
      <c r="L43" s="248">
        <f>'表21 (續三) '!L43+'表21 (續五)'!L43+'表21 (續七) '!L43+'表21 (完)'!L43</f>
        <v>1.0655</v>
      </c>
      <c r="M43" s="342">
        <f>'表21 (續三) '!M43:N43+'表21 (續五)'!M43:N43+'表21 (續七) '!M43:N43+'表21 (完)'!M43:N43</f>
        <v>102575</v>
      </c>
      <c r="N43" s="342"/>
      <c r="O43" s="234"/>
      <c r="P43" s="235"/>
      <c r="Q43" s="329"/>
      <c r="R43" s="329"/>
      <c r="S43" s="329"/>
      <c r="T43" s="329"/>
      <c r="U43" s="329"/>
      <c r="V43" s="252"/>
      <c r="W43" s="335"/>
      <c r="X43" s="336"/>
      <c r="Y43" s="553"/>
      <c r="Z43" s="553"/>
      <c r="AA43" s="553"/>
      <c r="AB43" s="553"/>
      <c r="AC43" s="553"/>
      <c r="AD43" s="553"/>
      <c r="AE43" s="553"/>
      <c r="AF43" s="553"/>
      <c r="AG43" s="553"/>
      <c r="AH43" s="551"/>
    </row>
    <row r="44" spans="1:34" ht="16.5" customHeight="1">
      <c r="A44" s="179"/>
      <c r="B44" s="254"/>
      <c r="C44" s="243" t="s">
        <v>474</v>
      </c>
      <c r="D44" s="244" t="s">
        <v>72</v>
      </c>
      <c r="E44" s="247">
        <f>'表21 (續三) '!E44+'表21 (續五)'!E44+'表21 (續七) '!E44+'表21 (完)'!E44</f>
        <v>4.174</v>
      </c>
      <c r="F44" s="248">
        <f>'表21 (續三) '!F44+'表21 (續五)'!F44+'表21 (續七) '!F44+'表21 (完)'!F44</f>
        <v>0</v>
      </c>
      <c r="G44" s="288">
        <f>'表21 (續三) '!G44+'表21 (續五)'!G44+'表21 (續七) '!G44+'表21 (完)'!G44</f>
        <v>0</v>
      </c>
      <c r="H44" s="288">
        <f>'表21 (續三) '!H44+'表21 (續五)'!H44+'表21 (續七) '!H44+'表21 (完)'!H44</f>
        <v>0</v>
      </c>
      <c r="I44" s="288">
        <f>'表21 (續三) '!I44+'表21 (續五)'!I44+'表21 (續七) '!I44+'表21 (完)'!I44</f>
        <v>0</v>
      </c>
      <c r="J44" s="288">
        <f>'表21 (續三) '!J44+'表21 (續五)'!J44+'表21 (續七) '!J44+'表21 (完)'!J44</f>
        <v>0</v>
      </c>
      <c r="K44" s="288">
        <f>'表21 (續三) '!K44+'表21 (續五)'!K44+'表21 (續七) '!K44+'表21 (完)'!K44</f>
        <v>0</v>
      </c>
      <c r="L44" s="248">
        <f>'表21 (續三) '!L44+'表21 (續五)'!L44+'表21 (續七) '!L44+'表21 (完)'!L44</f>
        <v>0</v>
      </c>
      <c r="M44" s="342">
        <f>'表21 (續三) '!M44:N44+'表21 (續五)'!M44:N44+'表21 (續七) '!M44:N44+'表21 (完)'!M44:N44</f>
        <v>790076</v>
      </c>
      <c r="N44" s="342"/>
      <c r="Y44" s="553"/>
      <c r="Z44" s="553"/>
      <c r="AA44" s="553"/>
      <c r="AB44" s="553"/>
      <c r="AC44" s="553"/>
      <c r="AD44" s="553"/>
      <c r="AE44" s="553"/>
      <c r="AF44" s="553"/>
      <c r="AG44" s="553"/>
      <c r="AH44" s="551"/>
    </row>
    <row r="45" spans="1:14" ht="4.5" customHeight="1">
      <c r="A45" s="331"/>
      <c r="B45" s="331"/>
      <c r="C45" s="331"/>
      <c r="D45" s="320"/>
      <c r="E45" s="331"/>
      <c r="F45" s="331"/>
      <c r="G45" s="331"/>
      <c r="H45" s="331"/>
      <c r="I45" s="331"/>
      <c r="J45" s="331"/>
      <c r="K45" s="331"/>
      <c r="L45" s="331"/>
      <c r="M45" s="471"/>
      <c r="N45" s="471"/>
    </row>
    <row r="46" spans="3:14" ht="10.5" customHeight="1">
      <c r="C46" s="323"/>
      <c r="D46" s="323"/>
      <c r="E46" s="323"/>
      <c r="M46" s="561"/>
      <c r="N46" s="561"/>
    </row>
  </sheetData>
  <sheetProtection/>
  <mergeCells count="84">
    <mergeCell ref="M45:N45"/>
    <mergeCell ref="M40:N40"/>
    <mergeCell ref="M41:N41"/>
    <mergeCell ref="M42:N42"/>
    <mergeCell ref="M43:N43"/>
    <mergeCell ref="B30:C30"/>
    <mergeCell ref="B31:D31"/>
    <mergeCell ref="M44:N44"/>
    <mergeCell ref="M32:N32"/>
    <mergeCell ref="M39:N39"/>
    <mergeCell ref="M1:N1"/>
    <mergeCell ref="M35:N35"/>
    <mergeCell ref="M38:N38"/>
    <mergeCell ref="M26:N26"/>
    <mergeCell ref="M30:N30"/>
    <mergeCell ref="B38:D38"/>
    <mergeCell ref="B29:C29"/>
    <mergeCell ref="M29:N29"/>
    <mergeCell ref="I5:M5"/>
    <mergeCell ref="M28:N28"/>
    <mergeCell ref="M37:N37"/>
    <mergeCell ref="M24:N24"/>
    <mergeCell ref="C4:J4"/>
    <mergeCell ref="C12:D12"/>
    <mergeCell ref="C14:D14"/>
    <mergeCell ref="A3:H3"/>
    <mergeCell ref="I3:M3"/>
    <mergeCell ref="A5:H5"/>
    <mergeCell ref="M6:M7"/>
    <mergeCell ref="C13:D13"/>
    <mergeCell ref="M13:N14"/>
    <mergeCell ref="M15:N15"/>
    <mergeCell ref="M16:N17"/>
    <mergeCell ref="C17:D17"/>
    <mergeCell ref="C18:D18"/>
    <mergeCell ref="M18:N18"/>
    <mergeCell ref="A15:D16"/>
    <mergeCell ref="A10:D11"/>
    <mergeCell ref="C6:J6"/>
    <mergeCell ref="A6:B7"/>
    <mergeCell ref="M31:N31"/>
    <mergeCell ref="B27:C27"/>
    <mergeCell ref="M27:N27"/>
    <mergeCell ref="B28:C28"/>
    <mergeCell ref="B22:C22"/>
    <mergeCell ref="M22:N22"/>
    <mergeCell ref="B26:C26"/>
    <mergeCell ref="M33:N33"/>
    <mergeCell ref="M34:N34"/>
    <mergeCell ref="W28:X28"/>
    <mergeCell ref="W25:X25"/>
    <mergeCell ref="W27:X27"/>
    <mergeCell ref="A20:D20"/>
    <mergeCell ref="W21:X21"/>
    <mergeCell ref="W22:X22"/>
    <mergeCell ref="W26:X26"/>
    <mergeCell ref="W24:X24"/>
    <mergeCell ref="C19:D19"/>
    <mergeCell ref="M23:N23"/>
    <mergeCell ref="B21:C21"/>
    <mergeCell ref="B25:C25"/>
    <mergeCell ref="M25:N25"/>
    <mergeCell ref="M21:N21"/>
    <mergeCell ref="M20:N20"/>
    <mergeCell ref="B23:C23"/>
    <mergeCell ref="B24:C24"/>
    <mergeCell ref="M19:N19"/>
    <mergeCell ref="W23:X23"/>
    <mergeCell ref="W32:X32"/>
    <mergeCell ref="W33:X33"/>
    <mergeCell ref="W34:X34"/>
    <mergeCell ref="W35:X35"/>
    <mergeCell ref="W36:X36"/>
    <mergeCell ref="W31:X31"/>
    <mergeCell ref="M36:N36"/>
    <mergeCell ref="W29:X29"/>
    <mergeCell ref="W43:X43"/>
    <mergeCell ref="W38:X38"/>
    <mergeCell ref="W39:X39"/>
    <mergeCell ref="W40:X40"/>
    <mergeCell ref="W41:X41"/>
    <mergeCell ref="W42:X42"/>
    <mergeCell ref="W37:X37"/>
    <mergeCell ref="W30:X30"/>
  </mergeCells>
  <printOptions/>
  <pageMargins left="1.0236220472440944" right="1.0236220472440944" top="0.984251968503937" bottom="1.7716535433070868" header="0" footer="0"/>
  <pageSetup fitToHeight="0" horizontalDpi="600" verticalDpi="600" orientation="portrait" pageOrder="overThenDown" paperSize="9" r:id="rId1"/>
  <ignoredErrors>
    <ignoredError sqref="M32:N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/>
  <dimension ref="A1:AX46"/>
  <sheetViews>
    <sheetView view="pageBreakPreview" zoomScale="115" zoomScaleSheetLayoutView="115" zoomScalePageLayoutView="0" workbookViewId="0" topLeftCell="A1">
      <selection activeCell="N17" sqref="N17"/>
    </sheetView>
  </sheetViews>
  <sheetFormatPr defaultColWidth="9.00390625" defaultRowHeight="16.5"/>
  <cols>
    <col min="1" max="1" width="1.37890625" style="96" customWidth="1"/>
    <col min="2" max="2" width="1.625" style="96" customWidth="1"/>
    <col min="3" max="3" width="15.375" style="96" customWidth="1"/>
    <col min="4" max="4" width="9.50390625" style="96" customWidth="1"/>
    <col min="5" max="5" width="7.75390625" style="96" customWidth="1"/>
    <col min="6" max="6" width="10.125" style="96" customWidth="1"/>
    <col min="7" max="7" width="11.25390625" style="96" customWidth="1"/>
    <col min="8" max="8" width="11.125" style="96" customWidth="1"/>
    <col min="9" max="9" width="11.00390625" style="96" customWidth="1"/>
    <col min="10" max="14" width="11.625" style="96" customWidth="1"/>
    <col min="15" max="15" width="11.375" style="96" customWidth="1"/>
    <col min="16" max="16" width="9.50390625" style="96" customWidth="1"/>
    <col min="17" max="16384" width="9.00390625" style="96" customWidth="1"/>
  </cols>
  <sheetData>
    <row r="1" spans="1:16" s="93" customFormat="1" ht="10.5" customHeight="1">
      <c r="A1" s="93" t="s">
        <v>350</v>
      </c>
      <c r="J1" s="94"/>
      <c r="O1" s="427" t="s">
        <v>82</v>
      </c>
      <c r="P1" s="427"/>
    </row>
    <row r="2" s="93" customFormat="1" ht="7.5" customHeight="1">
      <c r="J2" s="94"/>
    </row>
    <row r="3" spans="1:50" ht="21" customHeight="1">
      <c r="A3" s="423" t="s">
        <v>351</v>
      </c>
      <c r="B3" s="423"/>
      <c r="C3" s="423"/>
      <c r="D3" s="423"/>
      <c r="E3" s="423"/>
      <c r="F3" s="423"/>
      <c r="G3" s="423"/>
      <c r="H3" s="423"/>
      <c r="I3" s="423"/>
      <c r="J3" s="422" t="s">
        <v>235</v>
      </c>
      <c r="K3" s="424"/>
      <c r="L3" s="424"/>
      <c r="M3" s="424"/>
      <c r="N3" s="424"/>
      <c r="O3" s="424"/>
      <c r="P3" s="424"/>
      <c r="AU3" s="96">
        <v>0</v>
      </c>
      <c r="AV3" s="96">
        <v>0</v>
      </c>
      <c r="AW3" s="96">
        <v>0</v>
      </c>
      <c r="AX3" s="96">
        <v>0</v>
      </c>
    </row>
    <row r="4" spans="3:10" ht="13.5" customHeight="1">
      <c r="C4" s="422"/>
      <c r="D4" s="422"/>
      <c r="E4" s="422"/>
      <c r="F4" s="422"/>
      <c r="G4" s="422"/>
      <c r="H4" s="422"/>
      <c r="I4" s="422"/>
      <c r="J4" s="422"/>
    </row>
    <row r="5" spans="1:16" ht="15" customHeight="1">
      <c r="A5" s="425" t="s">
        <v>320</v>
      </c>
      <c r="B5" s="425"/>
      <c r="C5" s="425"/>
      <c r="D5" s="425"/>
      <c r="E5" s="425"/>
      <c r="F5" s="425"/>
      <c r="G5" s="425"/>
      <c r="H5" s="425"/>
      <c r="I5" s="425"/>
      <c r="J5" s="431" t="s">
        <v>118</v>
      </c>
      <c r="K5" s="441"/>
      <c r="L5" s="441"/>
      <c r="M5" s="441"/>
      <c r="N5" s="441"/>
      <c r="O5" s="441"/>
      <c r="P5" s="441"/>
    </row>
    <row r="6" spans="1:16" ht="11.25" customHeight="1">
      <c r="A6" s="407" t="s">
        <v>321</v>
      </c>
      <c r="B6" s="407"/>
      <c r="C6" s="406" t="s">
        <v>322</v>
      </c>
      <c r="D6" s="406"/>
      <c r="E6" s="406"/>
      <c r="F6" s="406"/>
      <c r="G6" s="406"/>
      <c r="H6" s="406"/>
      <c r="I6" s="406"/>
      <c r="J6" s="406"/>
      <c r="O6" s="426" t="s">
        <v>121</v>
      </c>
      <c r="P6" s="98" t="s">
        <v>122</v>
      </c>
    </row>
    <row r="7" spans="1:16" ht="12" customHeight="1">
      <c r="A7" s="407"/>
      <c r="B7" s="407"/>
      <c r="C7" s="92" t="s">
        <v>323</v>
      </c>
      <c r="D7" s="92"/>
      <c r="E7" s="92"/>
      <c r="F7" s="92"/>
      <c r="G7" s="92"/>
      <c r="H7" s="92"/>
      <c r="I7" s="92"/>
      <c r="J7" s="99"/>
      <c r="O7" s="426"/>
      <c r="P7" s="98" t="s">
        <v>124</v>
      </c>
    </row>
    <row r="8" spans="2:10" ht="1.5" customHeight="1">
      <c r="B8" s="100"/>
      <c r="C8" s="93"/>
      <c r="D8" s="93"/>
      <c r="E8" s="93"/>
      <c r="F8" s="93"/>
      <c r="G8" s="93"/>
      <c r="H8" s="93"/>
      <c r="I8" s="93"/>
      <c r="J8" s="94"/>
    </row>
    <row r="9" spans="1:16" ht="13.5" customHeight="1">
      <c r="A9" s="101"/>
      <c r="B9" s="101"/>
      <c r="C9" s="101"/>
      <c r="D9" s="102"/>
      <c r="E9" s="142"/>
      <c r="F9" s="103"/>
      <c r="G9" s="103" t="s">
        <v>269</v>
      </c>
      <c r="H9" s="103"/>
      <c r="I9" s="103"/>
      <c r="J9" s="103"/>
      <c r="K9" s="114"/>
      <c r="L9" s="114"/>
      <c r="M9" s="104" t="s">
        <v>352</v>
      </c>
      <c r="N9" s="114"/>
      <c r="O9" s="114"/>
      <c r="P9" s="114"/>
    </row>
    <row r="10" spans="1:16" ht="12" customHeight="1">
      <c r="A10" s="404" t="s">
        <v>302</v>
      </c>
      <c r="B10" s="404"/>
      <c r="C10" s="404"/>
      <c r="D10" s="405"/>
      <c r="E10" s="105"/>
      <c r="F10" s="106"/>
      <c r="G10" s="106"/>
      <c r="H10" s="106"/>
      <c r="I10" s="150"/>
      <c r="J10" s="151" t="s">
        <v>18</v>
      </c>
      <c r="K10" s="120"/>
      <c r="L10" s="109"/>
      <c r="M10" s="83"/>
      <c r="N10" s="83"/>
      <c r="O10" s="83"/>
      <c r="P10" s="83"/>
    </row>
    <row r="11" spans="1:16" ht="12" customHeight="1">
      <c r="A11" s="404"/>
      <c r="B11" s="404"/>
      <c r="C11" s="404"/>
      <c r="D11" s="405"/>
      <c r="E11" s="438" t="s">
        <v>247</v>
      </c>
      <c r="F11" s="438" t="s">
        <v>248</v>
      </c>
      <c r="G11" s="142"/>
      <c r="H11" s="113" t="s">
        <v>249</v>
      </c>
      <c r="I11" s="103"/>
      <c r="J11" s="103"/>
      <c r="K11" s="114"/>
      <c r="L11" s="114"/>
      <c r="M11" s="113" t="s">
        <v>250</v>
      </c>
      <c r="N11" s="101"/>
      <c r="O11" s="101"/>
      <c r="P11" s="102"/>
    </row>
    <row r="12" spans="3:16" ht="12" customHeight="1">
      <c r="C12" s="416"/>
      <c r="D12" s="417"/>
      <c r="E12" s="439"/>
      <c r="F12" s="439"/>
      <c r="G12" s="105"/>
      <c r="H12" s="106"/>
      <c r="J12" s="151" t="s">
        <v>203</v>
      </c>
      <c r="K12" s="83"/>
      <c r="L12" s="83"/>
      <c r="M12" s="83"/>
      <c r="N12" s="83"/>
      <c r="O12" s="83"/>
      <c r="P12" s="110"/>
    </row>
    <row r="13" spans="3:16" ht="12" customHeight="1">
      <c r="C13" s="416"/>
      <c r="D13" s="417"/>
      <c r="E13" s="124"/>
      <c r="F13" s="124"/>
      <c r="G13" s="142"/>
      <c r="H13" s="113" t="s">
        <v>251</v>
      </c>
      <c r="I13" s="103"/>
      <c r="J13" s="103"/>
      <c r="K13" s="114"/>
      <c r="M13" s="113" t="s">
        <v>252</v>
      </c>
      <c r="O13" s="411" t="s">
        <v>253</v>
      </c>
      <c r="P13" s="412"/>
    </row>
    <row r="14" spans="3:16" ht="12" customHeight="1">
      <c r="C14" s="416"/>
      <c r="D14" s="417"/>
      <c r="E14" s="124"/>
      <c r="F14" s="124"/>
      <c r="G14" s="105"/>
      <c r="H14" s="106"/>
      <c r="J14" s="151" t="s">
        <v>204</v>
      </c>
      <c r="K14" s="83"/>
      <c r="L14" s="83"/>
      <c r="M14" s="83"/>
      <c r="O14" s="411"/>
      <c r="P14" s="412"/>
    </row>
    <row r="15" spans="1:16" ht="13.5" customHeight="1">
      <c r="A15" s="416" t="s">
        <v>303</v>
      </c>
      <c r="B15" s="416"/>
      <c r="C15" s="416"/>
      <c r="D15" s="417"/>
      <c r="E15" s="124"/>
      <c r="F15" s="124"/>
      <c r="G15" s="121" t="s">
        <v>270</v>
      </c>
      <c r="H15" s="121" t="s">
        <v>254</v>
      </c>
      <c r="I15" s="121" t="s">
        <v>254</v>
      </c>
      <c r="J15" s="122" t="s">
        <v>271</v>
      </c>
      <c r="K15" s="121" t="s">
        <v>267</v>
      </c>
      <c r="L15" s="121" t="s">
        <v>256</v>
      </c>
      <c r="M15" s="152" t="s">
        <v>256</v>
      </c>
      <c r="N15" s="123" t="s">
        <v>257</v>
      </c>
      <c r="O15" s="413"/>
      <c r="P15" s="412"/>
    </row>
    <row r="16" spans="1:16" ht="12" customHeight="1">
      <c r="A16" s="416"/>
      <c r="B16" s="416"/>
      <c r="C16" s="416"/>
      <c r="D16" s="417"/>
      <c r="E16" s="442" t="s">
        <v>187</v>
      </c>
      <c r="F16" s="440" t="s">
        <v>10</v>
      </c>
      <c r="G16" s="124" t="s">
        <v>258</v>
      </c>
      <c r="H16" s="124" t="s">
        <v>259</v>
      </c>
      <c r="I16" s="124" t="s">
        <v>260</v>
      </c>
      <c r="J16" s="117" t="s">
        <v>260</v>
      </c>
      <c r="K16" s="124" t="s">
        <v>260</v>
      </c>
      <c r="L16" s="124" t="s">
        <v>261</v>
      </c>
      <c r="M16" s="153" t="s">
        <v>262</v>
      </c>
      <c r="N16" s="125" t="s">
        <v>259</v>
      </c>
      <c r="O16" s="414" t="s">
        <v>140</v>
      </c>
      <c r="P16" s="415"/>
    </row>
    <row r="17" spans="1:16" ht="12" customHeight="1">
      <c r="A17" s="115"/>
      <c r="B17" s="115"/>
      <c r="C17" s="416"/>
      <c r="D17" s="417"/>
      <c r="E17" s="440"/>
      <c r="F17" s="440"/>
      <c r="G17" s="126" t="s">
        <v>141</v>
      </c>
      <c r="H17" s="126" t="s">
        <v>97</v>
      </c>
      <c r="I17" s="126" t="s">
        <v>97</v>
      </c>
      <c r="J17" s="144" t="s">
        <v>142</v>
      </c>
      <c r="K17" s="126" t="s">
        <v>143</v>
      </c>
      <c r="L17" s="126" t="s">
        <v>144</v>
      </c>
      <c r="M17" s="154" t="s">
        <v>144</v>
      </c>
      <c r="N17" s="145" t="s">
        <v>26</v>
      </c>
      <c r="O17" s="414"/>
      <c r="P17" s="415"/>
    </row>
    <row r="18" spans="1:16" ht="12" customHeight="1">
      <c r="A18" s="83"/>
      <c r="B18" s="83"/>
      <c r="C18" s="418"/>
      <c r="D18" s="419"/>
      <c r="E18" s="155"/>
      <c r="F18" s="155"/>
      <c r="G18" s="128" t="s">
        <v>146</v>
      </c>
      <c r="H18" s="127" t="s">
        <v>105</v>
      </c>
      <c r="I18" s="128" t="s">
        <v>102</v>
      </c>
      <c r="J18" s="146" t="s">
        <v>147</v>
      </c>
      <c r="K18" s="128" t="s">
        <v>147</v>
      </c>
      <c r="L18" s="128" t="s">
        <v>148</v>
      </c>
      <c r="M18" s="156" t="s">
        <v>149</v>
      </c>
      <c r="N18" s="127" t="s">
        <v>150</v>
      </c>
      <c r="O18" s="420"/>
      <c r="P18" s="421"/>
    </row>
    <row r="19" spans="3:16" ht="3.75" customHeight="1">
      <c r="C19" s="399"/>
      <c r="D19" s="400"/>
      <c r="O19" s="443"/>
      <c r="P19" s="443"/>
    </row>
    <row r="20" spans="1:16" ht="16.5" customHeight="1">
      <c r="A20" s="403" t="s">
        <v>263</v>
      </c>
      <c r="B20" s="435"/>
      <c r="C20" s="436"/>
      <c r="D20" s="412"/>
      <c r="E20" s="79"/>
      <c r="F20" s="80"/>
      <c r="G20" s="81"/>
      <c r="H20" s="81"/>
      <c r="I20" s="81"/>
      <c r="J20" s="76"/>
      <c r="K20" s="76"/>
      <c r="L20" s="76"/>
      <c r="M20" s="76"/>
      <c r="N20" s="134"/>
      <c r="O20" s="398"/>
      <c r="P20" s="397"/>
    </row>
    <row r="21" spans="2:28" ht="20.25" customHeight="1">
      <c r="B21" s="351" t="s">
        <v>414</v>
      </c>
      <c r="C21" s="351"/>
      <c r="D21" s="129" t="s">
        <v>221</v>
      </c>
      <c r="E21" s="132">
        <v>12</v>
      </c>
      <c r="F21" s="159">
        <v>8.4014</v>
      </c>
      <c r="G21" s="289">
        <v>19.31</v>
      </c>
      <c r="H21" s="292">
        <v>0</v>
      </c>
      <c r="I21" s="295">
        <v>1</v>
      </c>
      <c r="J21" s="295">
        <v>0</v>
      </c>
      <c r="K21" s="295">
        <v>0</v>
      </c>
      <c r="L21" s="295">
        <v>0</v>
      </c>
      <c r="M21" s="295">
        <v>0</v>
      </c>
      <c r="N21" s="131">
        <v>0</v>
      </c>
      <c r="O21" s="437">
        <v>22000</v>
      </c>
      <c r="P21" s="437"/>
      <c r="Q21" s="79"/>
      <c r="R21" s="80"/>
      <c r="S21" s="85"/>
      <c r="T21" s="76"/>
      <c r="U21" s="76"/>
      <c r="V21" s="76"/>
      <c r="W21" s="76"/>
      <c r="X21" s="76"/>
      <c r="Y21" s="76"/>
      <c r="Z21" s="76"/>
      <c r="AA21" s="398"/>
      <c r="AB21" s="398"/>
    </row>
    <row r="22" spans="2:28" ht="20.25" customHeight="1">
      <c r="B22" s="351" t="s">
        <v>415</v>
      </c>
      <c r="C22" s="351"/>
      <c r="D22" s="129" t="s">
        <v>223</v>
      </c>
      <c r="E22" s="132">
        <v>28</v>
      </c>
      <c r="F22" s="159">
        <v>20.6245</v>
      </c>
      <c r="G22" s="289">
        <v>0.05</v>
      </c>
      <c r="H22" s="292">
        <v>0</v>
      </c>
      <c r="I22" s="295">
        <v>122</v>
      </c>
      <c r="J22" s="295">
        <v>3968</v>
      </c>
      <c r="K22" s="295">
        <v>1126</v>
      </c>
      <c r="L22" s="295">
        <v>0</v>
      </c>
      <c r="M22" s="295">
        <v>0</v>
      </c>
      <c r="N22" s="131">
        <v>0</v>
      </c>
      <c r="O22" s="437">
        <v>3546831</v>
      </c>
      <c r="P22" s="437"/>
      <c r="Q22" s="79"/>
      <c r="R22" s="80"/>
      <c r="S22" s="76"/>
      <c r="T22" s="76"/>
      <c r="U22" s="173"/>
      <c r="V22" s="76"/>
      <c r="W22" s="173"/>
      <c r="X22" s="76"/>
      <c r="Y22" s="76"/>
      <c r="Z22" s="76"/>
      <c r="AA22" s="398"/>
      <c r="AB22" s="398"/>
    </row>
    <row r="23" spans="2:28" ht="20.25" customHeight="1">
      <c r="B23" s="351" t="s">
        <v>416</v>
      </c>
      <c r="C23" s="351"/>
      <c r="D23" s="129" t="s">
        <v>225</v>
      </c>
      <c r="E23" s="132">
        <v>54</v>
      </c>
      <c r="F23" s="159">
        <v>59.7243</v>
      </c>
      <c r="G23" s="289">
        <v>179.14</v>
      </c>
      <c r="H23" s="292">
        <v>0</v>
      </c>
      <c r="I23" s="295">
        <v>10421</v>
      </c>
      <c r="J23" s="295">
        <v>0</v>
      </c>
      <c r="K23" s="295">
        <v>0</v>
      </c>
      <c r="L23" s="295">
        <v>0</v>
      </c>
      <c r="M23" s="295">
        <v>0</v>
      </c>
      <c r="N23" s="131">
        <v>0</v>
      </c>
      <c r="O23" s="437">
        <v>7281349</v>
      </c>
      <c r="P23" s="437"/>
      <c r="Q23" s="79"/>
      <c r="R23" s="80"/>
      <c r="S23" s="85"/>
      <c r="T23" s="76"/>
      <c r="U23" s="173"/>
      <c r="V23" s="76"/>
      <c r="W23" s="76"/>
      <c r="X23" s="76"/>
      <c r="Y23" s="76"/>
      <c r="Z23" s="76"/>
      <c r="AA23" s="398"/>
      <c r="AB23" s="398"/>
    </row>
    <row r="24" spans="2:28" ht="20.25" customHeight="1">
      <c r="B24" s="351" t="s">
        <v>417</v>
      </c>
      <c r="C24" s="351"/>
      <c r="D24" s="129" t="s">
        <v>244</v>
      </c>
      <c r="E24" s="132">
        <v>19</v>
      </c>
      <c r="F24" s="159">
        <v>21.9762</v>
      </c>
      <c r="G24" s="289">
        <v>1246.61</v>
      </c>
      <c r="H24" s="292">
        <v>0</v>
      </c>
      <c r="I24" s="295">
        <v>20</v>
      </c>
      <c r="J24" s="295">
        <v>20</v>
      </c>
      <c r="K24" s="295">
        <v>4537</v>
      </c>
      <c r="L24" s="295">
        <v>0</v>
      </c>
      <c r="M24" s="295">
        <v>0</v>
      </c>
      <c r="N24" s="131">
        <v>0</v>
      </c>
      <c r="O24" s="437">
        <v>5215876</v>
      </c>
      <c r="P24" s="437"/>
      <c r="Q24" s="79"/>
      <c r="R24" s="80"/>
      <c r="S24" s="82"/>
      <c r="T24" s="76"/>
      <c r="U24" s="173"/>
      <c r="V24" s="76"/>
      <c r="W24" s="173"/>
      <c r="X24" s="76"/>
      <c r="Y24" s="76"/>
      <c r="Z24" s="76"/>
      <c r="AA24" s="398"/>
      <c r="AB24" s="398"/>
    </row>
    <row r="25" spans="2:28" ht="20.25" customHeight="1">
      <c r="B25" s="351" t="s">
        <v>418</v>
      </c>
      <c r="C25" s="351"/>
      <c r="D25" s="129" t="s">
        <v>298</v>
      </c>
      <c r="E25" s="132">
        <v>55</v>
      </c>
      <c r="F25" s="159">
        <v>22.1824</v>
      </c>
      <c r="G25" s="289">
        <v>42.72</v>
      </c>
      <c r="H25" s="292">
        <v>243</v>
      </c>
      <c r="I25" s="295">
        <v>2181</v>
      </c>
      <c r="J25" s="295">
        <v>2800</v>
      </c>
      <c r="K25" s="295">
        <v>4682</v>
      </c>
      <c r="L25" s="295">
        <v>625</v>
      </c>
      <c r="M25" s="295">
        <v>125</v>
      </c>
      <c r="N25" s="131">
        <v>139</v>
      </c>
      <c r="O25" s="437">
        <v>4794093</v>
      </c>
      <c r="P25" s="437"/>
      <c r="Q25" s="79"/>
      <c r="R25" s="80"/>
      <c r="S25" s="82"/>
      <c r="T25" s="76"/>
      <c r="U25" s="173"/>
      <c r="V25" s="76"/>
      <c r="W25" s="76"/>
      <c r="X25" s="76"/>
      <c r="Y25" s="76"/>
      <c r="Z25" s="76"/>
      <c r="AA25" s="398"/>
      <c r="AB25" s="398"/>
    </row>
    <row r="26" spans="2:28" ht="20.25" customHeight="1">
      <c r="B26" s="351" t="s">
        <v>419</v>
      </c>
      <c r="C26" s="351"/>
      <c r="D26" s="129" t="s">
        <v>300</v>
      </c>
      <c r="E26" s="132">
        <v>49</v>
      </c>
      <c r="F26" s="159">
        <v>32.5474</v>
      </c>
      <c r="G26" s="289">
        <v>5.07</v>
      </c>
      <c r="H26" s="292">
        <v>0</v>
      </c>
      <c r="I26" s="295">
        <v>232</v>
      </c>
      <c r="J26" s="295">
        <v>3516</v>
      </c>
      <c r="K26" s="295">
        <v>0</v>
      </c>
      <c r="L26" s="295">
        <v>943</v>
      </c>
      <c r="M26" s="295">
        <v>337</v>
      </c>
      <c r="N26" s="131">
        <v>0</v>
      </c>
      <c r="O26" s="437">
        <v>3842708</v>
      </c>
      <c r="P26" s="437"/>
      <c r="Q26" s="79"/>
      <c r="R26" s="80"/>
      <c r="S26" s="81"/>
      <c r="T26" s="76"/>
      <c r="U26" s="76"/>
      <c r="V26" s="76"/>
      <c r="W26" s="76"/>
      <c r="X26" s="76"/>
      <c r="Y26" s="76"/>
      <c r="Z26" s="76"/>
      <c r="AA26" s="402"/>
      <c r="AB26" s="402"/>
    </row>
    <row r="27" spans="2:28" ht="20.25" customHeight="1">
      <c r="B27" s="351" t="s">
        <v>420</v>
      </c>
      <c r="C27" s="351"/>
      <c r="D27" s="129" t="s">
        <v>301</v>
      </c>
      <c r="E27" s="132">
        <v>45</v>
      </c>
      <c r="F27" s="159">
        <v>23.8625</v>
      </c>
      <c r="G27" s="289">
        <v>100.4</v>
      </c>
      <c r="H27" s="292">
        <v>0</v>
      </c>
      <c r="I27" s="295">
        <v>152</v>
      </c>
      <c r="J27" s="295">
        <v>2600</v>
      </c>
      <c r="K27" s="295">
        <v>884</v>
      </c>
      <c r="L27" s="295">
        <v>6300</v>
      </c>
      <c r="M27" s="295">
        <v>5</v>
      </c>
      <c r="N27" s="131">
        <v>0</v>
      </c>
      <c r="O27" s="437">
        <v>5864808</v>
      </c>
      <c r="P27" s="437"/>
      <c r="Q27" s="79"/>
      <c r="R27" s="80"/>
      <c r="S27" s="81"/>
      <c r="T27" s="76"/>
      <c r="U27" s="76"/>
      <c r="V27" s="76"/>
      <c r="W27" s="76"/>
      <c r="X27" s="76"/>
      <c r="Y27" s="76"/>
      <c r="Z27" s="76"/>
      <c r="AA27" s="444"/>
      <c r="AB27" s="444"/>
    </row>
    <row r="28" spans="2:28" ht="20.25" customHeight="1">
      <c r="B28" s="351" t="s">
        <v>421</v>
      </c>
      <c r="C28" s="351"/>
      <c r="D28" s="129" t="s">
        <v>353</v>
      </c>
      <c r="E28" s="87">
        <v>52</v>
      </c>
      <c r="F28" s="88">
        <v>40.9826</v>
      </c>
      <c r="G28" s="290">
        <v>131.4</v>
      </c>
      <c r="H28" s="293">
        <v>0</v>
      </c>
      <c r="I28" s="296">
        <v>379</v>
      </c>
      <c r="J28" s="296">
        <v>0</v>
      </c>
      <c r="K28" s="296">
        <v>0</v>
      </c>
      <c r="L28" s="296">
        <v>7200</v>
      </c>
      <c r="M28" s="296">
        <v>1</v>
      </c>
      <c r="N28" s="90">
        <v>0</v>
      </c>
      <c r="O28" s="437">
        <v>7193450</v>
      </c>
      <c r="P28" s="437"/>
      <c r="Q28" s="79"/>
      <c r="R28" s="80"/>
      <c r="S28" s="81"/>
      <c r="T28" s="76"/>
      <c r="U28" s="76"/>
      <c r="V28" s="76"/>
      <c r="W28" s="75"/>
      <c r="X28" s="76"/>
      <c r="Y28" s="76"/>
      <c r="Z28" s="75"/>
      <c r="AA28" s="444"/>
      <c r="AB28" s="444"/>
    </row>
    <row r="29" spans="2:16" ht="20.25" customHeight="1">
      <c r="B29" s="351" t="s">
        <v>422</v>
      </c>
      <c r="C29" s="351"/>
      <c r="D29" s="129" t="s">
        <v>413</v>
      </c>
      <c r="E29" s="132">
        <v>93</v>
      </c>
      <c r="F29" s="159">
        <v>94.6143</v>
      </c>
      <c r="G29" s="289">
        <v>16745.744</v>
      </c>
      <c r="H29" s="292">
        <v>0</v>
      </c>
      <c r="I29" s="295">
        <v>3585</v>
      </c>
      <c r="J29" s="295">
        <v>9913</v>
      </c>
      <c r="K29" s="295">
        <v>3840</v>
      </c>
      <c r="L29" s="295">
        <v>19942</v>
      </c>
      <c r="M29" s="295">
        <v>12600</v>
      </c>
      <c r="N29" s="131">
        <v>0</v>
      </c>
      <c r="O29" s="437">
        <v>35973551</v>
      </c>
      <c r="P29" s="437"/>
    </row>
    <row r="30" spans="2:16" ht="20.25" customHeight="1">
      <c r="B30" s="351" t="s">
        <v>423</v>
      </c>
      <c r="C30" s="351"/>
      <c r="D30" s="129" t="s">
        <v>424</v>
      </c>
      <c r="E30" s="132">
        <f>E31+E38</f>
        <v>21</v>
      </c>
      <c r="F30" s="159">
        <f aca="true" t="shared" si="0" ref="F30:N30">F31+F38</f>
        <v>30.442</v>
      </c>
      <c r="G30" s="289">
        <f>G31+G38</f>
        <v>91.89</v>
      </c>
      <c r="H30" s="292">
        <f t="shared" si="0"/>
        <v>0</v>
      </c>
      <c r="I30" s="295">
        <f t="shared" si="0"/>
        <v>200</v>
      </c>
      <c r="J30" s="295">
        <f>J31+J38</f>
        <v>50</v>
      </c>
      <c r="K30" s="295">
        <f t="shared" si="0"/>
        <v>0</v>
      </c>
      <c r="L30" s="295">
        <f>L31+L38</f>
        <v>649</v>
      </c>
      <c r="M30" s="295">
        <f t="shared" si="0"/>
        <v>0</v>
      </c>
      <c r="N30" s="131">
        <f t="shared" si="0"/>
        <v>0</v>
      </c>
      <c r="O30" s="437">
        <f>O31+O38</f>
        <v>14220649</v>
      </c>
      <c r="P30" s="437"/>
    </row>
    <row r="31" spans="2:28" s="135" customFormat="1" ht="16.5" customHeight="1">
      <c r="B31" s="428" t="s">
        <v>283</v>
      </c>
      <c r="C31" s="433"/>
      <c r="D31" s="434"/>
      <c r="E31" s="138">
        <f>SUM(E32:E37)</f>
        <v>14</v>
      </c>
      <c r="F31" s="161">
        <f aca="true" t="shared" si="1" ref="F31:O31">SUM(F32:F37)</f>
        <v>4.122</v>
      </c>
      <c r="G31" s="312">
        <f t="shared" si="1"/>
        <v>16.89</v>
      </c>
      <c r="H31" s="313">
        <f>SUM(H32:H37)</f>
        <v>0</v>
      </c>
      <c r="I31" s="314">
        <f t="shared" si="1"/>
        <v>0</v>
      </c>
      <c r="J31" s="314">
        <f t="shared" si="1"/>
        <v>0</v>
      </c>
      <c r="K31" s="314">
        <f t="shared" si="1"/>
        <v>0</v>
      </c>
      <c r="L31" s="314">
        <f t="shared" si="1"/>
        <v>649</v>
      </c>
      <c r="M31" s="314">
        <f t="shared" si="1"/>
        <v>0</v>
      </c>
      <c r="N31" s="137">
        <f t="shared" si="1"/>
        <v>0</v>
      </c>
      <c r="O31" s="445">
        <f t="shared" si="1"/>
        <v>49111</v>
      </c>
      <c r="P31" s="44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2:16" ht="16.5" customHeight="1">
      <c r="B32" s="112"/>
      <c r="C32" s="139" t="s">
        <v>284</v>
      </c>
      <c r="D32" s="140" t="s">
        <v>162</v>
      </c>
      <c r="E32" s="149">
        <v>3</v>
      </c>
      <c r="F32" s="162">
        <v>3.1</v>
      </c>
      <c r="G32" s="291">
        <v>0</v>
      </c>
      <c r="H32" s="294">
        <v>0</v>
      </c>
      <c r="I32" s="297">
        <v>0</v>
      </c>
      <c r="J32" s="297">
        <v>0</v>
      </c>
      <c r="K32" s="297">
        <v>0</v>
      </c>
      <c r="L32" s="297">
        <v>0</v>
      </c>
      <c r="M32" s="297">
        <v>0</v>
      </c>
      <c r="N32" s="148">
        <v>0</v>
      </c>
      <c r="O32" s="396">
        <v>0</v>
      </c>
      <c r="P32" s="396"/>
    </row>
    <row r="33" spans="2:16" ht="16.5" customHeight="1">
      <c r="B33" s="112"/>
      <c r="C33" s="139" t="s">
        <v>285</v>
      </c>
      <c r="D33" s="140" t="s">
        <v>164</v>
      </c>
      <c r="E33" s="149">
        <v>0</v>
      </c>
      <c r="F33" s="162">
        <v>0</v>
      </c>
      <c r="G33" s="291">
        <v>0</v>
      </c>
      <c r="H33" s="294">
        <v>0</v>
      </c>
      <c r="I33" s="297">
        <v>0</v>
      </c>
      <c r="J33" s="297">
        <v>0</v>
      </c>
      <c r="K33" s="297">
        <v>0</v>
      </c>
      <c r="L33" s="297">
        <v>0</v>
      </c>
      <c r="M33" s="297">
        <v>0</v>
      </c>
      <c r="N33" s="148">
        <v>0</v>
      </c>
      <c r="O33" s="396">
        <v>0</v>
      </c>
      <c r="P33" s="396"/>
    </row>
    <row r="34" spans="2:16" ht="16.5" customHeight="1">
      <c r="B34" s="112"/>
      <c r="C34" s="139" t="s">
        <v>286</v>
      </c>
      <c r="D34" s="140" t="s">
        <v>166</v>
      </c>
      <c r="E34" s="149">
        <v>5</v>
      </c>
      <c r="F34" s="162">
        <v>0.4</v>
      </c>
      <c r="G34" s="291">
        <v>0</v>
      </c>
      <c r="H34" s="294">
        <v>0</v>
      </c>
      <c r="I34" s="297">
        <v>0</v>
      </c>
      <c r="J34" s="297">
        <v>0</v>
      </c>
      <c r="K34" s="297">
        <v>0</v>
      </c>
      <c r="L34" s="297">
        <v>550</v>
      </c>
      <c r="M34" s="297">
        <v>0</v>
      </c>
      <c r="N34" s="148">
        <v>0</v>
      </c>
      <c r="O34" s="396">
        <v>43041</v>
      </c>
      <c r="P34" s="396"/>
    </row>
    <row r="35" spans="2:16" ht="16.5" customHeight="1">
      <c r="B35" s="112"/>
      <c r="C35" s="139" t="s">
        <v>287</v>
      </c>
      <c r="D35" s="140" t="s">
        <v>168</v>
      </c>
      <c r="E35" s="149">
        <v>4</v>
      </c>
      <c r="F35" s="162">
        <v>0.622</v>
      </c>
      <c r="G35" s="291">
        <v>16.89</v>
      </c>
      <c r="H35" s="294">
        <v>0</v>
      </c>
      <c r="I35" s="297">
        <v>0</v>
      </c>
      <c r="J35" s="297">
        <v>0</v>
      </c>
      <c r="K35" s="297">
        <v>0</v>
      </c>
      <c r="L35" s="297">
        <v>99</v>
      </c>
      <c r="M35" s="297">
        <v>0</v>
      </c>
      <c r="N35" s="148">
        <v>0</v>
      </c>
      <c r="O35" s="396">
        <v>6070</v>
      </c>
      <c r="P35" s="396"/>
    </row>
    <row r="36" spans="2:28" ht="16.5" customHeight="1">
      <c r="B36" s="112"/>
      <c r="C36" s="139" t="s">
        <v>288</v>
      </c>
      <c r="D36" s="140" t="s">
        <v>170</v>
      </c>
      <c r="E36" s="149">
        <v>2</v>
      </c>
      <c r="F36" s="162">
        <v>0</v>
      </c>
      <c r="G36" s="291">
        <v>0</v>
      </c>
      <c r="H36" s="294">
        <v>0</v>
      </c>
      <c r="I36" s="297">
        <v>0</v>
      </c>
      <c r="J36" s="297">
        <v>0</v>
      </c>
      <c r="K36" s="297">
        <v>0</v>
      </c>
      <c r="L36" s="297">
        <v>0</v>
      </c>
      <c r="M36" s="297">
        <v>0</v>
      </c>
      <c r="N36" s="148">
        <v>0</v>
      </c>
      <c r="O36" s="396">
        <v>0</v>
      </c>
      <c r="P36" s="396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</row>
    <row r="37" spans="2:16" ht="16.5" customHeight="1">
      <c r="B37" s="112"/>
      <c r="C37" s="139" t="s">
        <v>289</v>
      </c>
      <c r="D37" s="140" t="s">
        <v>172</v>
      </c>
      <c r="E37" s="149">
        <v>0</v>
      </c>
      <c r="F37" s="162">
        <v>0</v>
      </c>
      <c r="G37" s="291">
        <v>0</v>
      </c>
      <c r="H37" s="294">
        <v>0</v>
      </c>
      <c r="I37" s="297">
        <v>0</v>
      </c>
      <c r="J37" s="297">
        <v>0</v>
      </c>
      <c r="K37" s="297">
        <v>0</v>
      </c>
      <c r="L37" s="297">
        <v>0</v>
      </c>
      <c r="M37" s="297">
        <v>0</v>
      </c>
      <c r="N37" s="148">
        <v>0</v>
      </c>
      <c r="O37" s="396">
        <v>0</v>
      </c>
      <c r="P37" s="396"/>
    </row>
    <row r="38" spans="2:28" s="135" customFormat="1" ht="16.5" customHeight="1">
      <c r="B38" s="428" t="s">
        <v>290</v>
      </c>
      <c r="C38" s="429"/>
      <c r="D38" s="430"/>
      <c r="E38" s="138">
        <f aca="true" t="shared" si="2" ref="E38:O38">SUM(E39:E44)</f>
        <v>7</v>
      </c>
      <c r="F38" s="161">
        <f>SUM(F39:F44)</f>
        <v>26.32</v>
      </c>
      <c r="G38" s="312">
        <f t="shared" si="2"/>
        <v>75</v>
      </c>
      <c r="H38" s="313">
        <f t="shared" si="2"/>
        <v>0</v>
      </c>
      <c r="I38" s="314">
        <f t="shared" si="2"/>
        <v>200</v>
      </c>
      <c r="J38" s="314">
        <f t="shared" si="2"/>
        <v>50</v>
      </c>
      <c r="K38" s="314">
        <f t="shared" si="2"/>
        <v>0</v>
      </c>
      <c r="L38" s="314">
        <f t="shared" si="2"/>
        <v>0</v>
      </c>
      <c r="M38" s="314">
        <f t="shared" si="2"/>
        <v>0</v>
      </c>
      <c r="N38" s="137">
        <f t="shared" si="2"/>
        <v>0</v>
      </c>
      <c r="O38" s="445">
        <f t="shared" si="2"/>
        <v>14171538</v>
      </c>
      <c r="P38" s="44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2:16" ht="16.5" customHeight="1">
      <c r="B39" s="112"/>
      <c r="C39" s="139" t="s">
        <v>291</v>
      </c>
      <c r="D39" s="140" t="s">
        <v>175</v>
      </c>
      <c r="E39" s="149">
        <v>2</v>
      </c>
      <c r="F39" s="162">
        <v>0</v>
      </c>
      <c r="G39" s="291">
        <v>0</v>
      </c>
      <c r="H39" s="294">
        <v>0</v>
      </c>
      <c r="I39" s="297">
        <v>0</v>
      </c>
      <c r="J39" s="297">
        <v>0</v>
      </c>
      <c r="K39" s="297">
        <v>0</v>
      </c>
      <c r="L39" s="297">
        <v>0</v>
      </c>
      <c r="M39" s="297">
        <v>0</v>
      </c>
      <c r="N39" s="148">
        <v>0</v>
      </c>
      <c r="O39" s="448">
        <v>0</v>
      </c>
      <c r="P39" s="448"/>
    </row>
    <row r="40" spans="2:16" ht="16.5" customHeight="1">
      <c r="B40" s="112"/>
      <c r="C40" s="139" t="s">
        <v>292</v>
      </c>
      <c r="D40" s="140" t="s">
        <v>177</v>
      </c>
      <c r="E40" s="149">
        <v>4</v>
      </c>
      <c r="F40" s="162">
        <v>22.46</v>
      </c>
      <c r="G40" s="291">
        <v>0</v>
      </c>
      <c r="H40" s="294">
        <v>0</v>
      </c>
      <c r="I40" s="297">
        <v>200</v>
      </c>
      <c r="J40" s="297">
        <v>50</v>
      </c>
      <c r="K40" s="297">
        <v>0</v>
      </c>
      <c r="L40" s="297">
        <v>0</v>
      </c>
      <c r="M40" s="297">
        <v>0</v>
      </c>
      <c r="N40" s="148">
        <v>0</v>
      </c>
      <c r="O40" s="448">
        <v>14169722</v>
      </c>
      <c r="P40" s="448"/>
    </row>
    <row r="41" spans="2:16" ht="16.5" customHeight="1">
      <c r="B41" s="112"/>
      <c r="C41" s="139" t="s">
        <v>293</v>
      </c>
      <c r="D41" s="140" t="s">
        <v>179</v>
      </c>
      <c r="E41" s="149">
        <v>1</v>
      </c>
      <c r="F41" s="162">
        <v>3.86</v>
      </c>
      <c r="G41" s="291">
        <v>75</v>
      </c>
      <c r="H41" s="294">
        <v>0</v>
      </c>
      <c r="I41" s="297">
        <v>0</v>
      </c>
      <c r="J41" s="297">
        <v>0</v>
      </c>
      <c r="K41" s="297">
        <v>0</v>
      </c>
      <c r="L41" s="297">
        <v>0</v>
      </c>
      <c r="M41" s="297">
        <v>0</v>
      </c>
      <c r="N41" s="148">
        <v>0</v>
      </c>
      <c r="O41" s="448">
        <v>1816</v>
      </c>
      <c r="P41" s="448"/>
    </row>
    <row r="42" spans="2:16" ht="16.5" customHeight="1">
      <c r="B42" s="112"/>
      <c r="C42" s="139" t="s">
        <v>294</v>
      </c>
      <c r="D42" s="140" t="s">
        <v>181</v>
      </c>
      <c r="E42" s="149">
        <v>0</v>
      </c>
      <c r="F42" s="162">
        <v>0</v>
      </c>
      <c r="G42" s="291">
        <v>0</v>
      </c>
      <c r="H42" s="294">
        <v>0</v>
      </c>
      <c r="I42" s="297">
        <v>0</v>
      </c>
      <c r="J42" s="297">
        <v>0</v>
      </c>
      <c r="K42" s="297">
        <v>0</v>
      </c>
      <c r="L42" s="297">
        <v>0</v>
      </c>
      <c r="M42" s="297">
        <v>0</v>
      </c>
      <c r="N42" s="148">
        <v>0</v>
      </c>
      <c r="O42" s="448">
        <v>0</v>
      </c>
      <c r="P42" s="448"/>
    </row>
    <row r="43" spans="2:16" ht="16.5" customHeight="1">
      <c r="B43" s="112"/>
      <c r="C43" s="139" t="s">
        <v>295</v>
      </c>
      <c r="D43" s="140" t="s">
        <v>183</v>
      </c>
      <c r="E43" s="149">
        <v>0</v>
      </c>
      <c r="F43" s="162">
        <v>0</v>
      </c>
      <c r="G43" s="291">
        <v>0</v>
      </c>
      <c r="H43" s="294">
        <v>0</v>
      </c>
      <c r="I43" s="297">
        <v>0</v>
      </c>
      <c r="J43" s="297">
        <v>0</v>
      </c>
      <c r="K43" s="297">
        <v>0</v>
      </c>
      <c r="L43" s="297">
        <v>0</v>
      </c>
      <c r="M43" s="297">
        <v>0</v>
      </c>
      <c r="N43" s="148">
        <v>0</v>
      </c>
      <c r="O43" s="448">
        <v>0</v>
      </c>
      <c r="P43" s="448"/>
    </row>
    <row r="44" spans="1:16" ht="16.5" customHeight="1">
      <c r="A44" s="115"/>
      <c r="B44" s="141"/>
      <c r="C44" s="139" t="s">
        <v>296</v>
      </c>
      <c r="D44" s="140" t="s">
        <v>185</v>
      </c>
      <c r="E44" s="75">
        <v>0</v>
      </c>
      <c r="F44" s="162">
        <v>0</v>
      </c>
      <c r="G44" s="291">
        <v>0</v>
      </c>
      <c r="H44" s="294">
        <v>0</v>
      </c>
      <c r="I44" s="297">
        <v>0</v>
      </c>
      <c r="J44" s="297">
        <v>0</v>
      </c>
      <c r="K44" s="297">
        <v>0</v>
      </c>
      <c r="L44" s="297">
        <v>0</v>
      </c>
      <c r="M44" s="297">
        <v>0</v>
      </c>
      <c r="N44" s="86">
        <v>0</v>
      </c>
      <c r="O44" s="396">
        <v>0</v>
      </c>
      <c r="P44" s="396"/>
    </row>
    <row r="45" spans="1:16" ht="3.75" customHeight="1">
      <c r="A45" s="83"/>
      <c r="B45" s="83"/>
      <c r="C45" s="83"/>
      <c r="D45" s="110"/>
      <c r="E45" s="83"/>
      <c r="F45" s="83"/>
      <c r="G45" s="83"/>
      <c r="H45" s="91"/>
      <c r="I45" s="83"/>
      <c r="J45" s="83"/>
      <c r="K45" s="83"/>
      <c r="L45" s="83"/>
      <c r="M45" s="83"/>
      <c r="N45" s="83"/>
      <c r="O45" s="432"/>
      <c r="P45" s="447"/>
    </row>
    <row r="46" ht="10.5" customHeight="1">
      <c r="H46" s="167"/>
    </row>
    <row r="47" ht="10.5" customHeight="1"/>
    <row r="48" ht="10.5" customHeight="1"/>
    <row r="49" ht="10.5" customHeight="1"/>
    <row r="50" ht="10.5" customHeight="1"/>
  </sheetData>
  <sheetProtection/>
  <mergeCells count="73">
    <mergeCell ref="O37:P37"/>
    <mergeCell ref="O38:P38"/>
    <mergeCell ref="O45:P45"/>
    <mergeCell ref="O39:P39"/>
    <mergeCell ref="O40:P40"/>
    <mergeCell ref="O41:P41"/>
    <mergeCell ref="O42:P42"/>
    <mergeCell ref="O43:P43"/>
    <mergeCell ref="O44:P44"/>
    <mergeCell ref="O35:P35"/>
    <mergeCell ref="O34:P34"/>
    <mergeCell ref="O28:P28"/>
    <mergeCell ref="O31:P31"/>
    <mergeCell ref="O36:P36"/>
    <mergeCell ref="O33:P33"/>
    <mergeCell ref="AA28:AB28"/>
    <mergeCell ref="B23:C23"/>
    <mergeCell ref="O24:P24"/>
    <mergeCell ref="B24:C24"/>
    <mergeCell ref="O32:P32"/>
    <mergeCell ref="AA23:AB23"/>
    <mergeCell ref="O30:P30"/>
    <mergeCell ref="B29:C29"/>
    <mergeCell ref="O29:P29"/>
    <mergeCell ref="AA21:AB21"/>
    <mergeCell ref="AA25:AB25"/>
    <mergeCell ref="AA22:AB22"/>
    <mergeCell ref="AA27:AB27"/>
    <mergeCell ref="AA26:AB26"/>
    <mergeCell ref="AA24:AB24"/>
    <mergeCell ref="O13:P14"/>
    <mergeCell ref="O15:P15"/>
    <mergeCell ref="C17:D17"/>
    <mergeCell ref="C18:D18"/>
    <mergeCell ref="O19:P19"/>
    <mergeCell ref="C19:D19"/>
    <mergeCell ref="O1:P1"/>
    <mergeCell ref="A3:I3"/>
    <mergeCell ref="J3:P3"/>
    <mergeCell ref="A5:I5"/>
    <mergeCell ref="J5:P5"/>
    <mergeCell ref="O16:P17"/>
    <mergeCell ref="C14:D14"/>
    <mergeCell ref="A6:B7"/>
    <mergeCell ref="E16:E17"/>
    <mergeCell ref="C6:J6"/>
    <mergeCell ref="B38:D38"/>
    <mergeCell ref="C4:J4"/>
    <mergeCell ref="B30:C30"/>
    <mergeCell ref="B28:C28"/>
    <mergeCell ref="B26:C26"/>
    <mergeCell ref="E11:E12"/>
    <mergeCell ref="F16:F17"/>
    <mergeCell ref="C12:D12"/>
    <mergeCell ref="F11:F12"/>
    <mergeCell ref="B27:C27"/>
    <mergeCell ref="O6:O7"/>
    <mergeCell ref="O18:P18"/>
    <mergeCell ref="B31:D31"/>
    <mergeCell ref="B21:C21"/>
    <mergeCell ref="A10:D11"/>
    <mergeCell ref="C13:D13"/>
    <mergeCell ref="A15:D16"/>
    <mergeCell ref="B25:C25"/>
    <mergeCell ref="O25:P25"/>
    <mergeCell ref="O20:P20"/>
    <mergeCell ref="A20:D20"/>
    <mergeCell ref="O21:P21"/>
    <mergeCell ref="O22:P22"/>
    <mergeCell ref="O27:P27"/>
    <mergeCell ref="O26:P26"/>
    <mergeCell ref="O23:P23"/>
    <mergeCell ref="B22:C22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6"/>
  <dimension ref="A1:AX45"/>
  <sheetViews>
    <sheetView view="pageBreakPreview" zoomScale="115" zoomScaleNormal="85" zoomScaleSheetLayoutView="115" zoomScalePageLayoutView="0" workbookViewId="0" topLeftCell="A1">
      <selection activeCell="L17" sqref="L17"/>
    </sheetView>
  </sheetViews>
  <sheetFormatPr defaultColWidth="9.00390625" defaultRowHeight="16.5"/>
  <cols>
    <col min="1" max="1" width="1.37890625" style="96" customWidth="1"/>
    <col min="2" max="2" width="1.625" style="96" customWidth="1"/>
    <col min="3" max="3" width="15.375" style="96" customWidth="1"/>
    <col min="4" max="4" width="9.50390625" style="96" customWidth="1"/>
    <col min="5" max="5" width="13.375" style="96" customWidth="1"/>
    <col min="6" max="6" width="12.375" style="96" customWidth="1"/>
    <col min="7" max="7" width="12.50390625" style="96" customWidth="1"/>
    <col min="8" max="8" width="13.00390625" style="96" customWidth="1"/>
    <col min="9" max="12" width="14.50390625" style="96" customWidth="1"/>
    <col min="13" max="13" width="11.375" style="96" customWidth="1"/>
    <col min="14" max="14" width="9.50390625" style="96" customWidth="1"/>
    <col min="15" max="15" width="7.625" style="96" customWidth="1"/>
    <col min="16" max="16" width="8.25390625" style="96" customWidth="1"/>
    <col min="17" max="17" width="8.00390625" style="96" customWidth="1"/>
    <col min="18" max="18" width="5.75390625" style="96" customWidth="1"/>
    <col min="19" max="19" width="7.125" style="96" customWidth="1"/>
    <col min="20" max="20" width="10.00390625" style="96" customWidth="1"/>
    <col min="21" max="16384" width="9.00390625" style="96" customWidth="1"/>
  </cols>
  <sheetData>
    <row r="1" spans="1:14" s="93" customFormat="1" ht="10.5" customHeight="1">
      <c r="A1" s="93" t="s">
        <v>346</v>
      </c>
      <c r="J1" s="94"/>
      <c r="M1" s="427" t="s">
        <v>237</v>
      </c>
      <c r="N1" s="427"/>
    </row>
    <row r="2" s="93" customFormat="1" ht="7.5" customHeight="1">
      <c r="J2" s="94"/>
    </row>
    <row r="3" spans="1:20" ht="21" customHeight="1">
      <c r="A3" s="423" t="s">
        <v>347</v>
      </c>
      <c r="B3" s="423"/>
      <c r="C3" s="423"/>
      <c r="D3" s="423"/>
      <c r="E3" s="423"/>
      <c r="F3" s="423"/>
      <c r="G3" s="423"/>
      <c r="H3" s="423"/>
      <c r="I3" s="422" t="s">
        <v>236</v>
      </c>
      <c r="J3" s="424"/>
      <c r="K3" s="424"/>
      <c r="L3" s="424"/>
      <c r="M3" s="424"/>
      <c r="N3" s="95"/>
      <c r="O3" s="95"/>
      <c r="P3" s="95"/>
      <c r="Q3" s="95"/>
      <c r="R3" s="95"/>
      <c r="S3" s="95"/>
      <c r="T3" s="95"/>
    </row>
    <row r="4" spans="3:50" ht="13.5" customHeight="1">
      <c r="C4" s="422"/>
      <c r="D4" s="422"/>
      <c r="E4" s="422"/>
      <c r="F4" s="422"/>
      <c r="G4" s="422"/>
      <c r="H4" s="422"/>
      <c r="I4" s="422"/>
      <c r="J4" s="422"/>
      <c r="AQ4" s="96">
        <v>0</v>
      </c>
      <c r="AR4" s="96">
        <v>0</v>
      </c>
      <c r="AS4" s="96">
        <v>0</v>
      </c>
      <c r="AT4" s="96">
        <v>0</v>
      </c>
      <c r="AU4" s="96">
        <v>0</v>
      </c>
      <c r="AV4" s="96">
        <v>0</v>
      </c>
      <c r="AW4" s="96">
        <v>0</v>
      </c>
      <c r="AX4" s="96">
        <v>0</v>
      </c>
    </row>
    <row r="5" spans="1:16" ht="15" customHeight="1">
      <c r="A5" s="425" t="s">
        <v>320</v>
      </c>
      <c r="B5" s="425"/>
      <c r="C5" s="425"/>
      <c r="D5" s="425"/>
      <c r="E5" s="425"/>
      <c r="F5" s="425"/>
      <c r="G5" s="425"/>
      <c r="H5" s="425"/>
      <c r="I5" s="431" t="s">
        <v>37</v>
      </c>
      <c r="J5" s="424"/>
      <c r="K5" s="424"/>
      <c r="L5" s="424"/>
      <c r="M5" s="424"/>
      <c r="N5" s="97"/>
      <c r="O5" s="97"/>
      <c r="P5" s="97"/>
    </row>
    <row r="6" spans="1:20" ht="11.25" customHeight="1">
      <c r="A6" s="407" t="s">
        <v>321</v>
      </c>
      <c r="B6" s="407"/>
      <c r="C6" s="406" t="s">
        <v>322</v>
      </c>
      <c r="D6" s="406"/>
      <c r="E6" s="406"/>
      <c r="F6" s="406"/>
      <c r="G6" s="406"/>
      <c r="H6" s="406"/>
      <c r="I6" s="406"/>
      <c r="J6" s="406"/>
      <c r="M6" s="426" t="s">
        <v>33</v>
      </c>
      <c r="N6" s="98" t="s">
        <v>32</v>
      </c>
      <c r="T6" s="98"/>
    </row>
    <row r="7" spans="1:14" ht="12" customHeight="1">
      <c r="A7" s="407"/>
      <c r="B7" s="407"/>
      <c r="C7" s="92" t="s">
        <v>323</v>
      </c>
      <c r="D7" s="92"/>
      <c r="E7" s="92"/>
      <c r="F7" s="92"/>
      <c r="G7" s="92"/>
      <c r="H7" s="92"/>
      <c r="I7" s="92"/>
      <c r="J7" s="99"/>
      <c r="M7" s="426"/>
      <c r="N7" s="98" t="s">
        <v>42</v>
      </c>
    </row>
    <row r="8" spans="2:10" ht="1.5" customHeight="1">
      <c r="B8" s="100"/>
      <c r="C8" s="93"/>
      <c r="D8" s="93"/>
      <c r="E8" s="93"/>
      <c r="F8" s="93"/>
      <c r="G8" s="93"/>
      <c r="H8" s="93"/>
      <c r="I8" s="93"/>
      <c r="J8" s="94"/>
    </row>
    <row r="9" spans="1:14" ht="13.5" customHeight="1">
      <c r="A9" s="101"/>
      <c r="B9" s="101"/>
      <c r="C9" s="101"/>
      <c r="D9" s="102"/>
      <c r="E9" s="142"/>
      <c r="F9" s="103" t="s">
        <v>348</v>
      </c>
      <c r="G9" s="103"/>
      <c r="H9" s="103"/>
      <c r="I9" s="103"/>
      <c r="J9" s="103"/>
      <c r="K9" s="103"/>
      <c r="L9" s="103" t="s">
        <v>349</v>
      </c>
      <c r="M9" s="114"/>
      <c r="N9" s="163"/>
    </row>
    <row r="10" spans="1:14" ht="12" customHeight="1">
      <c r="A10" s="404" t="s">
        <v>302</v>
      </c>
      <c r="B10" s="404"/>
      <c r="C10" s="404"/>
      <c r="D10" s="405"/>
      <c r="E10" s="105"/>
      <c r="F10" s="106"/>
      <c r="G10" s="106"/>
      <c r="H10" s="107"/>
      <c r="I10" s="109" t="s">
        <v>18</v>
      </c>
      <c r="J10" s="108"/>
      <c r="K10" s="451"/>
      <c r="L10" s="451"/>
      <c r="M10" s="83"/>
      <c r="N10" s="110"/>
    </row>
    <row r="11" spans="1:14" ht="12" customHeight="1">
      <c r="A11" s="404"/>
      <c r="B11" s="404"/>
      <c r="C11" s="404"/>
      <c r="D11" s="405"/>
      <c r="E11" s="111"/>
      <c r="F11" s="143"/>
      <c r="G11" s="113" t="s">
        <v>264</v>
      </c>
      <c r="H11" s="112"/>
      <c r="I11" s="114"/>
      <c r="J11" s="114"/>
      <c r="K11" s="114"/>
      <c r="L11" s="113" t="s">
        <v>265</v>
      </c>
      <c r="M11" s="115"/>
      <c r="N11" s="116"/>
    </row>
    <row r="12" spans="3:14" ht="12" customHeight="1">
      <c r="C12" s="416"/>
      <c r="D12" s="417"/>
      <c r="E12" s="83"/>
      <c r="F12" s="83"/>
      <c r="G12" s="83"/>
      <c r="I12" s="109" t="s">
        <v>205</v>
      </c>
      <c r="K12" s="109"/>
      <c r="L12" s="83"/>
      <c r="M12" s="83"/>
      <c r="N12" s="110"/>
    </row>
    <row r="13" spans="3:14" ht="12" customHeight="1">
      <c r="C13" s="416"/>
      <c r="D13" s="417"/>
      <c r="E13" s="118"/>
      <c r="F13" s="111"/>
      <c r="G13" s="113" t="s">
        <v>251</v>
      </c>
      <c r="H13" s="114"/>
      <c r="I13" s="114"/>
      <c r="J13" s="114"/>
      <c r="K13" s="114"/>
      <c r="L13" s="113" t="s">
        <v>252</v>
      </c>
      <c r="M13" s="409" t="s">
        <v>266</v>
      </c>
      <c r="N13" s="410"/>
    </row>
    <row r="14" spans="3:14" ht="12" customHeight="1">
      <c r="C14" s="416"/>
      <c r="D14" s="417"/>
      <c r="E14" s="119"/>
      <c r="F14" s="83"/>
      <c r="H14" s="120"/>
      <c r="I14" s="109" t="s">
        <v>204</v>
      </c>
      <c r="K14" s="83"/>
      <c r="L14" s="83"/>
      <c r="M14" s="411"/>
      <c r="N14" s="412"/>
    </row>
    <row r="15" spans="1:14" ht="13.5" customHeight="1">
      <c r="A15" s="416" t="s">
        <v>303</v>
      </c>
      <c r="B15" s="416"/>
      <c r="C15" s="416"/>
      <c r="D15" s="417"/>
      <c r="E15" s="121" t="s">
        <v>254</v>
      </c>
      <c r="F15" s="121" t="s">
        <v>254</v>
      </c>
      <c r="G15" s="121" t="s">
        <v>254</v>
      </c>
      <c r="H15" s="121" t="s">
        <v>255</v>
      </c>
      <c r="I15" s="122" t="s">
        <v>267</v>
      </c>
      <c r="J15" s="121" t="s">
        <v>256</v>
      </c>
      <c r="K15" s="123" t="s">
        <v>256</v>
      </c>
      <c r="L15" s="123" t="s">
        <v>257</v>
      </c>
      <c r="M15" s="413"/>
      <c r="N15" s="412"/>
    </row>
    <row r="16" spans="1:14" ht="12" customHeight="1">
      <c r="A16" s="416"/>
      <c r="B16" s="416"/>
      <c r="C16" s="416"/>
      <c r="D16" s="417"/>
      <c r="E16" s="124" t="s">
        <v>258</v>
      </c>
      <c r="F16" s="124" t="s">
        <v>259</v>
      </c>
      <c r="G16" s="124" t="s">
        <v>260</v>
      </c>
      <c r="H16" s="124" t="s">
        <v>260</v>
      </c>
      <c r="I16" s="117" t="s">
        <v>260</v>
      </c>
      <c r="J16" s="124" t="s">
        <v>261</v>
      </c>
      <c r="K16" s="125" t="s">
        <v>262</v>
      </c>
      <c r="L16" s="125" t="s">
        <v>259</v>
      </c>
      <c r="M16" s="414" t="s">
        <v>96</v>
      </c>
      <c r="N16" s="415"/>
    </row>
    <row r="17" spans="1:14" ht="12" customHeight="1">
      <c r="A17" s="115"/>
      <c r="B17" s="115"/>
      <c r="C17" s="416"/>
      <c r="D17" s="417"/>
      <c r="E17" s="126" t="s">
        <v>97</v>
      </c>
      <c r="F17" s="126" t="s">
        <v>97</v>
      </c>
      <c r="G17" s="126" t="s">
        <v>97</v>
      </c>
      <c r="H17" s="126" t="s">
        <v>98</v>
      </c>
      <c r="I17" s="144" t="s">
        <v>99</v>
      </c>
      <c r="J17" s="126" t="s">
        <v>100</v>
      </c>
      <c r="K17" s="145" t="s">
        <v>100</v>
      </c>
      <c r="L17" s="145" t="s">
        <v>26</v>
      </c>
      <c r="M17" s="414"/>
      <c r="N17" s="415"/>
    </row>
    <row r="18" spans="1:14" ht="12" customHeight="1">
      <c r="A18" s="83"/>
      <c r="B18" s="83"/>
      <c r="C18" s="418"/>
      <c r="D18" s="419"/>
      <c r="E18" s="128" t="s">
        <v>74</v>
      </c>
      <c r="F18" s="127" t="s">
        <v>105</v>
      </c>
      <c r="G18" s="128" t="s">
        <v>102</v>
      </c>
      <c r="H18" s="128" t="s">
        <v>102</v>
      </c>
      <c r="I18" s="146" t="s">
        <v>102</v>
      </c>
      <c r="J18" s="128" t="s">
        <v>103</v>
      </c>
      <c r="K18" s="127" t="s">
        <v>104</v>
      </c>
      <c r="L18" s="127" t="s">
        <v>105</v>
      </c>
      <c r="M18" s="420"/>
      <c r="N18" s="421"/>
    </row>
    <row r="19" spans="3:14" ht="3.75" customHeight="1">
      <c r="C19" s="399"/>
      <c r="D19" s="400"/>
      <c r="E19" s="157"/>
      <c r="F19" s="76"/>
      <c r="G19" s="76"/>
      <c r="H19" s="157"/>
      <c r="I19" s="157"/>
      <c r="J19" s="157"/>
      <c r="K19" s="76"/>
      <c r="L19" s="76"/>
      <c r="M19" s="398"/>
      <c r="N19" s="398"/>
    </row>
    <row r="20" spans="1:14" ht="16.5" customHeight="1">
      <c r="A20" s="403" t="s">
        <v>263</v>
      </c>
      <c r="B20" s="435"/>
      <c r="C20" s="436"/>
      <c r="D20" s="412"/>
      <c r="E20" s="81"/>
      <c r="F20" s="81"/>
      <c r="G20" s="81"/>
      <c r="H20" s="76"/>
      <c r="I20" s="76"/>
      <c r="J20" s="76"/>
      <c r="K20" s="76"/>
      <c r="L20" s="134"/>
      <c r="M20" s="452"/>
      <c r="N20" s="452"/>
    </row>
    <row r="21" spans="2:34" ht="20.25" customHeight="1">
      <c r="B21" s="351" t="s">
        <v>414</v>
      </c>
      <c r="C21" s="351"/>
      <c r="D21" s="129" t="s">
        <v>221</v>
      </c>
      <c r="E21" s="130">
        <v>19.31</v>
      </c>
      <c r="F21" s="131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1">
        <v>0</v>
      </c>
      <c r="M21" s="401">
        <v>12000</v>
      </c>
      <c r="N21" s="401"/>
      <c r="O21" s="79"/>
      <c r="P21" s="76"/>
      <c r="Q21" s="76"/>
      <c r="R21" s="76"/>
      <c r="S21" s="76"/>
      <c r="T21" s="76"/>
      <c r="U21" s="76"/>
      <c r="V21" s="76"/>
      <c r="W21" s="398"/>
      <c r="X21" s="398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</row>
    <row r="22" spans="2:34" ht="20.25" customHeight="1">
      <c r="B22" s="351" t="s">
        <v>415</v>
      </c>
      <c r="C22" s="351"/>
      <c r="D22" s="129" t="s">
        <v>223</v>
      </c>
      <c r="E22" s="130">
        <v>0.048</v>
      </c>
      <c r="F22" s="131">
        <v>0</v>
      </c>
      <c r="G22" s="132">
        <v>0</v>
      </c>
      <c r="H22" s="132">
        <v>3968</v>
      </c>
      <c r="I22" s="132">
        <v>1126</v>
      </c>
      <c r="J22" s="132">
        <v>0</v>
      </c>
      <c r="K22" s="132">
        <v>0</v>
      </c>
      <c r="L22" s="131">
        <v>0</v>
      </c>
      <c r="M22" s="401">
        <v>551984</v>
      </c>
      <c r="N22" s="401"/>
      <c r="O22" s="76"/>
      <c r="P22" s="76"/>
      <c r="Q22" s="76"/>
      <c r="R22" s="76"/>
      <c r="S22" s="76"/>
      <c r="T22" s="76"/>
      <c r="U22" s="76"/>
      <c r="V22" s="76"/>
      <c r="W22" s="398"/>
      <c r="X22" s="398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</row>
    <row r="23" spans="2:34" ht="20.25" customHeight="1">
      <c r="B23" s="351" t="s">
        <v>416</v>
      </c>
      <c r="C23" s="351"/>
      <c r="D23" s="129" t="s">
        <v>225</v>
      </c>
      <c r="E23" s="130">
        <v>177.52</v>
      </c>
      <c r="F23" s="131">
        <v>0</v>
      </c>
      <c r="G23" s="132">
        <v>10421</v>
      </c>
      <c r="H23" s="132">
        <v>0</v>
      </c>
      <c r="I23" s="132">
        <v>0</v>
      </c>
      <c r="J23" s="132">
        <v>0</v>
      </c>
      <c r="K23" s="132">
        <v>0</v>
      </c>
      <c r="L23" s="131">
        <v>0</v>
      </c>
      <c r="M23" s="401">
        <v>7149119</v>
      </c>
      <c r="N23" s="401"/>
      <c r="O23" s="81"/>
      <c r="P23" s="76"/>
      <c r="Q23" s="76"/>
      <c r="R23" s="76"/>
      <c r="S23" s="76"/>
      <c r="T23" s="76"/>
      <c r="U23" s="76"/>
      <c r="V23" s="76"/>
      <c r="W23" s="398"/>
      <c r="X23" s="398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</row>
    <row r="24" spans="2:34" ht="20.25" customHeight="1">
      <c r="B24" s="351" t="s">
        <v>417</v>
      </c>
      <c r="C24" s="351"/>
      <c r="D24" s="129" t="s">
        <v>244</v>
      </c>
      <c r="E24" s="130">
        <v>1246.61</v>
      </c>
      <c r="F24" s="131">
        <v>0</v>
      </c>
      <c r="G24" s="132">
        <v>20</v>
      </c>
      <c r="H24" s="132">
        <v>20</v>
      </c>
      <c r="I24" s="132">
        <v>4537</v>
      </c>
      <c r="J24" s="132">
        <v>0</v>
      </c>
      <c r="K24" s="132">
        <v>0</v>
      </c>
      <c r="L24" s="131">
        <v>0</v>
      </c>
      <c r="M24" s="401">
        <v>5215876</v>
      </c>
      <c r="N24" s="401"/>
      <c r="O24" s="82"/>
      <c r="P24" s="76"/>
      <c r="Q24" s="76"/>
      <c r="R24" s="76"/>
      <c r="S24" s="76"/>
      <c r="T24" s="76"/>
      <c r="U24" s="76"/>
      <c r="V24" s="76"/>
      <c r="W24" s="398"/>
      <c r="X24" s="398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</row>
    <row r="25" spans="2:34" ht="20.25" customHeight="1">
      <c r="B25" s="351" t="s">
        <v>418</v>
      </c>
      <c r="C25" s="351"/>
      <c r="D25" s="129" t="s">
        <v>298</v>
      </c>
      <c r="E25" s="130">
        <v>42.72</v>
      </c>
      <c r="F25" s="131">
        <v>0</v>
      </c>
      <c r="G25" s="132">
        <v>2180</v>
      </c>
      <c r="H25" s="132">
        <v>2800</v>
      </c>
      <c r="I25" s="132">
        <v>4682</v>
      </c>
      <c r="J25" s="132">
        <v>625</v>
      </c>
      <c r="K25" s="132">
        <v>125</v>
      </c>
      <c r="L25" s="131">
        <v>0</v>
      </c>
      <c r="M25" s="401">
        <v>4664533</v>
      </c>
      <c r="N25" s="401"/>
      <c r="O25" s="82"/>
      <c r="P25" s="76"/>
      <c r="Q25" s="76"/>
      <c r="R25" s="76"/>
      <c r="S25" s="76"/>
      <c r="T25" s="76"/>
      <c r="U25" s="76"/>
      <c r="V25" s="76"/>
      <c r="W25" s="398"/>
      <c r="X25" s="398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</row>
    <row r="26" spans="2:34" ht="20.25" customHeight="1">
      <c r="B26" s="351" t="s">
        <v>419</v>
      </c>
      <c r="C26" s="351"/>
      <c r="D26" s="129" t="s">
        <v>300</v>
      </c>
      <c r="E26" s="130">
        <v>3.17</v>
      </c>
      <c r="F26" s="131">
        <v>0</v>
      </c>
      <c r="G26" s="132">
        <v>231</v>
      </c>
      <c r="H26" s="132">
        <v>3516</v>
      </c>
      <c r="I26" s="132">
        <v>0</v>
      </c>
      <c r="J26" s="132">
        <v>943</v>
      </c>
      <c r="K26" s="132">
        <v>337</v>
      </c>
      <c r="L26" s="131">
        <v>0</v>
      </c>
      <c r="M26" s="401">
        <v>3838208</v>
      </c>
      <c r="N26" s="401"/>
      <c r="O26" s="81"/>
      <c r="P26" s="76"/>
      <c r="Q26" s="76"/>
      <c r="R26" s="76"/>
      <c r="S26" s="76"/>
      <c r="T26" s="76"/>
      <c r="U26" s="76"/>
      <c r="V26" s="76"/>
      <c r="W26" s="402"/>
      <c r="X26" s="402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</row>
    <row r="27" spans="2:34" ht="20.25" customHeight="1">
      <c r="B27" s="351" t="s">
        <v>420</v>
      </c>
      <c r="C27" s="351"/>
      <c r="D27" s="129" t="s">
        <v>301</v>
      </c>
      <c r="E27" s="130">
        <v>100.4</v>
      </c>
      <c r="F27" s="131">
        <v>0</v>
      </c>
      <c r="G27" s="132">
        <v>152</v>
      </c>
      <c r="H27" s="132">
        <v>0</v>
      </c>
      <c r="I27" s="132">
        <v>884</v>
      </c>
      <c r="J27" s="132">
        <v>6300</v>
      </c>
      <c r="K27" s="132">
        <v>0</v>
      </c>
      <c r="L27" s="131">
        <v>0</v>
      </c>
      <c r="M27" s="450">
        <v>5245040</v>
      </c>
      <c r="N27" s="450"/>
      <c r="O27" s="81"/>
      <c r="P27" s="76"/>
      <c r="Q27" s="76"/>
      <c r="R27" s="76"/>
      <c r="S27" s="76"/>
      <c r="T27" s="76"/>
      <c r="U27" s="76"/>
      <c r="V27" s="76"/>
      <c r="W27" s="444"/>
      <c r="X27" s="444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</row>
    <row r="28" spans="2:34" ht="20.25" customHeight="1">
      <c r="B28" s="351" t="s">
        <v>421</v>
      </c>
      <c r="C28" s="351"/>
      <c r="D28" s="129" t="s">
        <v>353</v>
      </c>
      <c r="E28" s="89">
        <v>128.85</v>
      </c>
      <c r="F28" s="90">
        <v>0</v>
      </c>
      <c r="G28" s="87">
        <v>379</v>
      </c>
      <c r="H28" s="87">
        <v>0</v>
      </c>
      <c r="I28" s="87">
        <v>0</v>
      </c>
      <c r="J28" s="87">
        <v>7200</v>
      </c>
      <c r="K28" s="87">
        <v>0</v>
      </c>
      <c r="L28" s="90">
        <v>0</v>
      </c>
      <c r="M28" s="453">
        <v>6944699</v>
      </c>
      <c r="N28" s="453"/>
      <c r="O28" s="84"/>
      <c r="P28" s="76"/>
      <c r="Q28" s="76"/>
      <c r="R28" s="76"/>
      <c r="S28" s="76"/>
      <c r="T28" s="76"/>
      <c r="U28" s="76"/>
      <c r="V28" s="76"/>
      <c r="W28" s="398"/>
      <c r="X28" s="398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</row>
    <row r="29" spans="2:24" ht="20.25" customHeight="1">
      <c r="B29" s="351" t="s">
        <v>422</v>
      </c>
      <c r="C29" s="351"/>
      <c r="D29" s="129" t="s">
        <v>413</v>
      </c>
      <c r="E29" s="130">
        <v>16745.444</v>
      </c>
      <c r="F29" s="131">
        <v>0</v>
      </c>
      <c r="G29" s="132">
        <v>3567</v>
      </c>
      <c r="H29" s="132">
        <v>6181</v>
      </c>
      <c r="I29" s="132">
        <v>3840</v>
      </c>
      <c r="J29" s="132">
        <v>19282</v>
      </c>
      <c r="K29" s="132">
        <v>0</v>
      </c>
      <c r="L29" s="131">
        <v>0</v>
      </c>
      <c r="M29" s="401">
        <v>32949519</v>
      </c>
      <c r="N29" s="401"/>
      <c r="O29" s="165"/>
      <c r="P29" s="165"/>
      <c r="Q29" s="165"/>
      <c r="R29" s="165"/>
      <c r="S29" s="165"/>
      <c r="T29" s="165"/>
      <c r="U29" s="165"/>
      <c r="V29" s="165"/>
      <c r="W29" s="165"/>
      <c r="X29" s="165"/>
    </row>
    <row r="30" spans="2:24" ht="20.25" customHeight="1">
      <c r="B30" s="351" t="s">
        <v>423</v>
      </c>
      <c r="C30" s="351"/>
      <c r="D30" s="129" t="s">
        <v>424</v>
      </c>
      <c r="E30" s="130">
        <f>E31+E38</f>
        <v>0.86</v>
      </c>
      <c r="F30" s="131">
        <f aca="true" t="shared" si="0" ref="F30:L30">F31+F38</f>
        <v>0</v>
      </c>
      <c r="G30" s="132">
        <f t="shared" si="0"/>
        <v>50</v>
      </c>
      <c r="H30" s="132">
        <f t="shared" si="0"/>
        <v>0</v>
      </c>
      <c r="I30" s="132">
        <f t="shared" si="0"/>
        <v>0</v>
      </c>
      <c r="J30" s="132">
        <f t="shared" si="0"/>
        <v>0</v>
      </c>
      <c r="K30" s="132">
        <f t="shared" si="0"/>
        <v>0</v>
      </c>
      <c r="L30" s="131">
        <f t="shared" si="0"/>
        <v>0</v>
      </c>
      <c r="M30" s="401">
        <f>M31+M38</f>
        <v>14121580</v>
      </c>
      <c r="N30" s="401"/>
      <c r="O30" s="165"/>
      <c r="P30" s="165"/>
      <c r="Q30" s="165"/>
      <c r="R30" s="165"/>
      <c r="S30" s="165"/>
      <c r="T30" s="165"/>
      <c r="U30" s="165"/>
      <c r="V30" s="165"/>
      <c r="W30" s="165"/>
      <c r="X30" s="165"/>
    </row>
    <row r="31" spans="2:24" s="135" customFormat="1" ht="16.5" customHeight="1">
      <c r="B31" s="428" t="s">
        <v>283</v>
      </c>
      <c r="C31" s="433"/>
      <c r="D31" s="434"/>
      <c r="E31" s="136">
        <f>SUM(E32:E37)</f>
        <v>0</v>
      </c>
      <c r="F31" s="137">
        <f aca="true" t="shared" si="1" ref="F31:L31">SUM(F32:F37)</f>
        <v>0</v>
      </c>
      <c r="G31" s="138">
        <f t="shared" si="1"/>
        <v>0</v>
      </c>
      <c r="H31" s="138">
        <f t="shared" si="1"/>
        <v>0</v>
      </c>
      <c r="I31" s="138">
        <f t="shared" si="1"/>
        <v>0</v>
      </c>
      <c r="J31" s="138">
        <f>SUM(J32:J37)</f>
        <v>0</v>
      </c>
      <c r="K31" s="138">
        <f t="shared" si="1"/>
        <v>0</v>
      </c>
      <c r="L31" s="137">
        <f t="shared" si="1"/>
        <v>0</v>
      </c>
      <c r="M31" s="408">
        <f>SUM(M32:N37)</f>
        <v>0</v>
      </c>
      <c r="N31" s="408"/>
      <c r="O31" s="96"/>
      <c r="P31" s="96"/>
      <c r="Q31" s="96"/>
      <c r="R31" s="96"/>
      <c r="S31" s="96"/>
      <c r="T31" s="96"/>
      <c r="U31" s="96"/>
      <c r="V31" s="96"/>
      <c r="W31" s="96"/>
      <c r="X31" s="96"/>
    </row>
    <row r="32" spans="2:14" ht="16.5" customHeight="1">
      <c r="B32" s="112"/>
      <c r="C32" s="139" t="s">
        <v>284</v>
      </c>
      <c r="D32" s="140" t="s">
        <v>49</v>
      </c>
      <c r="E32" s="147">
        <v>0</v>
      </c>
      <c r="F32" s="148"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148">
        <v>0</v>
      </c>
      <c r="M32" s="449">
        <v>0</v>
      </c>
      <c r="N32" s="449"/>
    </row>
    <row r="33" spans="2:14" ht="16.5" customHeight="1">
      <c r="B33" s="112"/>
      <c r="C33" s="139" t="s">
        <v>285</v>
      </c>
      <c r="D33" s="140" t="s">
        <v>106</v>
      </c>
      <c r="E33" s="147">
        <v>0</v>
      </c>
      <c r="F33" s="148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8">
        <v>0</v>
      </c>
      <c r="M33" s="449">
        <v>0</v>
      </c>
      <c r="N33" s="449"/>
    </row>
    <row r="34" spans="2:14" ht="16.5" customHeight="1">
      <c r="B34" s="112"/>
      <c r="C34" s="139" t="s">
        <v>286</v>
      </c>
      <c r="D34" s="140" t="s">
        <v>107</v>
      </c>
      <c r="E34" s="147">
        <v>0</v>
      </c>
      <c r="F34" s="148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8">
        <v>0</v>
      </c>
      <c r="M34" s="449">
        <v>0</v>
      </c>
      <c r="N34" s="449"/>
    </row>
    <row r="35" spans="2:14" ht="16.5" customHeight="1">
      <c r="B35" s="112"/>
      <c r="C35" s="139" t="s">
        <v>287</v>
      </c>
      <c r="D35" s="140" t="s">
        <v>108</v>
      </c>
      <c r="E35" s="147">
        <v>0</v>
      </c>
      <c r="F35" s="148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8">
        <v>0</v>
      </c>
      <c r="M35" s="449">
        <v>0</v>
      </c>
      <c r="N35" s="449"/>
    </row>
    <row r="36" spans="2:24" ht="16.5" customHeight="1">
      <c r="B36" s="112"/>
      <c r="C36" s="139" t="s">
        <v>288</v>
      </c>
      <c r="D36" s="140" t="s">
        <v>109</v>
      </c>
      <c r="E36" s="147">
        <v>0</v>
      </c>
      <c r="F36" s="148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8">
        <v>0</v>
      </c>
      <c r="M36" s="449">
        <v>0</v>
      </c>
      <c r="N36" s="449"/>
      <c r="O36" s="135"/>
      <c r="P36" s="135"/>
      <c r="Q36" s="135"/>
      <c r="R36" s="135"/>
      <c r="S36" s="135"/>
      <c r="T36" s="135"/>
      <c r="U36" s="135"/>
      <c r="V36" s="135"/>
      <c r="W36" s="135"/>
      <c r="X36" s="135"/>
    </row>
    <row r="37" spans="2:14" ht="16.5" customHeight="1">
      <c r="B37" s="112"/>
      <c r="C37" s="139" t="s">
        <v>289</v>
      </c>
      <c r="D37" s="140" t="s">
        <v>110</v>
      </c>
      <c r="E37" s="147">
        <v>0</v>
      </c>
      <c r="F37" s="148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8">
        <v>0</v>
      </c>
      <c r="M37" s="449">
        <v>0</v>
      </c>
      <c r="N37" s="449"/>
    </row>
    <row r="38" spans="2:24" s="135" customFormat="1" ht="16.5" customHeight="1">
      <c r="B38" s="428" t="s">
        <v>290</v>
      </c>
      <c r="C38" s="429"/>
      <c r="D38" s="430"/>
      <c r="E38" s="136">
        <f aca="true" t="shared" si="2" ref="E38:M38">SUM(E39:E44)</f>
        <v>0.86</v>
      </c>
      <c r="F38" s="137">
        <f t="shared" si="2"/>
        <v>0</v>
      </c>
      <c r="G38" s="138">
        <f t="shared" si="2"/>
        <v>50</v>
      </c>
      <c r="H38" s="138">
        <f t="shared" si="2"/>
        <v>0</v>
      </c>
      <c r="I38" s="138">
        <f t="shared" si="2"/>
        <v>0</v>
      </c>
      <c r="J38" s="138">
        <f t="shared" si="2"/>
        <v>0</v>
      </c>
      <c r="K38" s="138">
        <f t="shared" si="2"/>
        <v>0</v>
      </c>
      <c r="L38" s="137">
        <f t="shared" si="2"/>
        <v>0</v>
      </c>
      <c r="M38" s="408">
        <f t="shared" si="2"/>
        <v>14121580</v>
      </c>
      <c r="N38" s="408"/>
      <c r="O38" s="96"/>
      <c r="P38" s="96"/>
      <c r="Q38" s="96"/>
      <c r="R38" s="96"/>
      <c r="S38" s="96"/>
      <c r="T38" s="96"/>
      <c r="U38" s="96"/>
      <c r="V38" s="96"/>
      <c r="W38" s="96"/>
      <c r="X38" s="96"/>
    </row>
    <row r="39" spans="2:14" ht="16.5" customHeight="1">
      <c r="B39" s="112"/>
      <c r="C39" s="139" t="s">
        <v>291</v>
      </c>
      <c r="D39" s="140" t="s">
        <v>50</v>
      </c>
      <c r="E39" s="147">
        <v>0</v>
      </c>
      <c r="F39" s="148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8">
        <v>0</v>
      </c>
      <c r="M39" s="449">
        <v>0</v>
      </c>
      <c r="N39" s="449"/>
    </row>
    <row r="40" spans="2:14" ht="16.5" customHeight="1">
      <c r="B40" s="112"/>
      <c r="C40" s="139" t="s">
        <v>292</v>
      </c>
      <c r="D40" s="140" t="s">
        <v>112</v>
      </c>
      <c r="E40" s="147">
        <v>0</v>
      </c>
      <c r="F40" s="148">
        <v>0</v>
      </c>
      <c r="G40" s="149">
        <v>50</v>
      </c>
      <c r="H40" s="149">
        <v>0</v>
      </c>
      <c r="I40" s="149">
        <v>0</v>
      </c>
      <c r="J40" s="149">
        <v>0</v>
      </c>
      <c r="K40" s="149">
        <v>0</v>
      </c>
      <c r="L40" s="148">
        <v>0</v>
      </c>
      <c r="M40" s="449">
        <v>14119764</v>
      </c>
      <c r="N40" s="449"/>
    </row>
    <row r="41" spans="2:14" ht="16.5" customHeight="1">
      <c r="B41" s="112"/>
      <c r="C41" s="139" t="s">
        <v>293</v>
      </c>
      <c r="D41" s="140" t="s">
        <v>113</v>
      </c>
      <c r="E41" s="147">
        <v>0.86</v>
      </c>
      <c r="F41" s="148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8">
        <v>0</v>
      </c>
      <c r="M41" s="449">
        <v>1816</v>
      </c>
      <c r="N41" s="449"/>
    </row>
    <row r="42" spans="2:14" ht="16.5" customHeight="1">
      <c r="B42" s="112"/>
      <c r="C42" s="139" t="s">
        <v>294</v>
      </c>
      <c r="D42" s="140" t="s">
        <v>114</v>
      </c>
      <c r="E42" s="147">
        <v>0</v>
      </c>
      <c r="F42" s="148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8">
        <v>0</v>
      </c>
      <c r="M42" s="449">
        <v>0</v>
      </c>
      <c r="N42" s="449"/>
    </row>
    <row r="43" spans="2:14" ht="16.5" customHeight="1">
      <c r="B43" s="112"/>
      <c r="C43" s="139" t="s">
        <v>295</v>
      </c>
      <c r="D43" s="140" t="s">
        <v>115</v>
      </c>
      <c r="E43" s="147">
        <v>0</v>
      </c>
      <c r="F43" s="148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8">
        <v>0</v>
      </c>
      <c r="M43" s="449">
        <v>0</v>
      </c>
      <c r="N43" s="449"/>
    </row>
    <row r="44" spans="1:14" ht="16.5" customHeight="1">
      <c r="A44" s="115"/>
      <c r="B44" s="141"/>
      <c r="C44" s="168" t="s">
        <v>296</v>
      </c>
      <c r="D44" s="140" t="s">
        <v>116</v>
      </c>
      <c r="E44" s="78">
        <v>0</v>
      </c>
      <c r="F44" s="169">
        <v>0</v>
      </c>
      <c r="G44" s="170">
        <v>0</v>
      </c>
      <c r="H44" s="170">
        <v>0</v>
      </c>
      <c r="I44" s="170">
        <v>0</v>
      </c>
      <c r="J44" s="170">
        <v>0</v>
      </c>
      <c r="K44" s="170">
        <v>0</v>
      </c>
      <c r="L44" s="169">
        <v>0</v>
      </c>
      <c r="M44" s="396">
        <v>0</v>
      </c>
      <c r="N44" s="396"/>
    </row>
    <row r="45" spans="1:14" ht="3.75" customHeight="1">
      <c r="A45" s="83"/>
      <c r="B45" s="83"/>
      <c r="C45" s="83"/>
      <c r="D45" s="110"/>
      <c r="E45" s="171"/>
      <c r="F45" s="83"/>
      <c r="G45" s="172"/>
      <c r="H45" s="172"/>
      <c r="I45" s="83"/>
      <c r="J45" s="83"/>
      <c r="K45" s="83"/>
      <c r="L45" s="83"/>
      <c r="M45" s="447"/>
      <c r="N45" s="447"/>
    </row>
    <row r="46" ht="10.5" customHeight="1"/>
    <row r="47" ht="10.5" customHeight="1"/>
    <row r="48" ht="10.5" customHeight="1"/>
    <row r="49" ht="10.5" customHeight="1"/>
    <row r="50" ht="10.5" customHeight="1"/>
  </sheetData>
  <sheetProtection/>
  <mergeCells count="70">
    <mergeCell ref="M35:N35"/>
    <mergeCell ref="M36:N36"/>
    <mergeCell ref="M37:N37"/>
    <mergeCell ref="M26:N26"/>
    <mergeCell ref="M31:N31"/>
    <mergeCell ref="M22:N22"/>
    <mergeCell ref="M28:N28"/>
    <mergeCell ref="M29:N29"/>
    <mergeCell ref="M34:N34"/>
    <mergeCell ref="M44:N44"/>
    <mergeCell ref="M42:N42"/>
    <mergeCell ref="M43:N43"/>
    <mergeCell ref="M39:N39"/>
    <mergeCell ref="M40:N40"/>
    <mergeCell ref="M45:N45"/>
    <mergeCell ref="M41:N41"/>
    <mergeCell ref="M1:N1"/>
    <mergeCell ref="M18:N18"/>
    <mergeCell ref="M13:N14"/>
    <mergeCell ref="M19:N19"/>
    <mergeCell ref="M23:N23"/>
    <mergeCell ref="I5:M5"/>
    <mergeCell ref="K10:L10"/>
    <mergeCell ref="M16:N17"/>
    <mergeCell ref="M20:N20"/>
    <mergeCell ref="M15:N15"/>
    <mergeCell ref="M21:N21"/>
    <mergeCell ref="M6:M7"/>
    <mergeCell ref="M24:N24"/>
    <mergeCell ref="M33:N33"/>
    <mergeCell ref="M25:N25"/>
    <mergeCell ref="M30:N30"/>
    <mergeCell ref="M27:N27"/>
    <mergeCell ref="M38:N38"/>
    <mergeCell ref="M32:N32"/>
    <mergeCell ref="B38:D38"/>
    <mergeCell ref="B30:C30"/>
    <mergeCell ref="B28:C28"/>
    <mergeCell ref="B21:C21"/>
    <mergeCell ref="B27:C27"/>
    <mergeCell ref="B31:D31"/>
    <mergeCell ref="B25:C25"/>
    <mergeCell ref="B29:C29"/>
    <mergeCell ref="A3:H3"/>
    <mergeCell ref="A5:H5"/>
    <mergeCell ref="C12:D12"/>
    <mergeCell ref="C17:D17"/>
    <mergeCell ref="A10:D11"/>
    <mergeCell ref="A15:D16"/>
    <mergeCell ref="C13:D13"/>
    <mergeCell ref="C14:D14"/>
    <mergeCell ref="C4:J4"/>
    <mergeCell ref="I3:M3"/>
    <mergeCell ref="A6:B7"/>
    <mergeCell ref="C6:J6"/>
    <mergeCell ref="B26:C26"/>
    <mergeCell ref="B24:C24"/>
    <mergeCell ref="B23:C23"/>
    <mergeCell ref="B22:C22"/>
    <mergeCell ref="A20:D20"/>
    <mergeCell ref="C19:D19"/>
    <mergeCell ref="C18:D18"/>
    <mergeCell ref="W28:X28"/>
    <mergeCell ref="W24:X24"/>
    <mergeCell ref="W23:X23"/>
    <mergeCell ref="W25:X25"/>
    <mergeCell ref="W21:X21"/>
    <mergeCell ref="W27:X27"/>
    <mergeCell ref="W26:X26"/>
    <mergeCell ref="W22:X22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8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7"/>
  <dimension ref="A1:AX51"/>
  <sheetViews>
    <sheetView view="pageBreakPreview" zoomScaleSheetLayoutView="100" zoomScalePageLayoutView="0" workbookViewId="0" topLeftCell="A1">
      <selection activeCell="N17" sqref="N17"/>
    </sheetView>
  </sheetViews>
  <sheetFormatPr defaultColWidth="9.00390625" defaultRowHeight="16.5"/>
  <cols>
    <col min="1" max="1" width="1.37890625" style="308" customWidth="1"/>
    <col min="2" max="2" width="1.625" style="308" customWidth="1"/>
    <col min="3" max="3" width="15.375" style="308" customWidth="1"/>
    <col min="4" max="4" width="9.50390625" style="308" customWidth="1"/>
    <col min="5" max="5" width="7.75390625" style="308" customWidth="1"/>
    <col min="6" max="6" width="10.00390625" style="308" customWidth="1"/>
    <col min="7" max="7" width="11.25390625" style="308" customWidth="1"/>
    <col min="8" max="9" width="11.125" style="308" customWidth="1"/>
    <col min="10" max="14" width="11.625" style="308" customWidth="1"/>
    <col min="15" max="15" width="11.375" style="308" customWidth="1"/>
    <col min="16" max="16" width="9.50390625" style="308" customWidth="1"/>
    <col min="17" max="16384" width="9.00390625" style="308" customWidth="1"/>
  </cols>
  <sheetData>
    <row r="1" spans="1:16" s="174" customFormat="1" ht="10.5" customHeight="1">
      <c r="A1" s="174" t="s">
        <v>376</v>
      </c>
      <c r="J1" s="307"/>
      <c r="O1" s="392" t="s">
        <v>81</v>
      </c>
      <c r="P1" s="392"/>
    </row>
    <row r="2" s="174" customFormat="1" ht="7.5" customHeight="1">
      <c r="J2" s="307"/>
    </row>
    <row r="3" spans="1:16" ht="21" customHeight="1">
      <c r="A3" s="375" t="s">
        <v>377</v>
      </c>
      <c r="B3" s="375"/>
      <c r="C3" s="375"/>
      <c r="D3" s="375"/>
      <c r="E3" s="375"/>
      <c r="F3" s="375"/>
      <c r="G3" s="375"/>
      <c r="H3" s="375"/>
      <c r="I3" s="375"/>
      <c r="J3" s="369" t="s">
        <v>238</v>
      </c>
      <c r="K3" s="376"/>
      <c r="L3" s="376"/>
      <c r="M3" s="376"/>
      <c r="N3" s="376"/>
      <c r="O3" s="376"/>
      <c r="P3" s="376"/>
    </row>
    <row r="4" spans="3:10" ht="13.5" customHeight="1">
      <c r="C4" s="369"/>
      <c r="D4" s="369"/>
      <c r="E4" s="369"/>
      <c r="F4" s="369"/>
      <c r="G4" s="369"/>
      <c r="H4" s="369"/>
      <c r="I4" s="369"/>
      <c r="J4" s="369"/>
    </row>
    <row r="5" spans="1:50" ht="15" customHeight="1">
      <c r="A5" s="382" t="s">
        <v>378</v>
      </c>
      <c r="B5" s="382"/>
      <c r="C5" s="382"/>
      <c r="D5" s="382"/>
      <c r="E5" s="382"/>
      <c r="F5" s="382"/>
      <c r="G5" s="382"/>
      <c r="H5" s="382"/>
      <c r="I5" s="382"/>
      <c r="J5" s="395" t="s">
        <v>118</v>
      </c>
      <c r="K5" s="464"/>
      <c r="L5" s="464"/>
      <c r="M5" s="464"/>
      <c r="N5" s="464"/>
      <c r="O5" s="464"/>
      <c r="P5" s="464"/>
      <c r="AU5" s="308">
        <v>0</v>
      </c>
      <c r="AV5" s="308">
        <v>0</v>
      </c>
      <c r="AW5" s="308">
        <v>0</v>
      </c>
      <c r="AX5" s="308">
        <v>0</v>
      </c>
    </row>
    <row r="6" spans="1:16" ht="11.25" customHeight="1">
      <c r="A6" s="370" t="s">
        <v>379</v>
      </c>
      <c r="B6" s="370"/>
      <c r="C6" s="372" t="s">
        <v>380</v>
      </c>
      <c r="D6" s="372"/>
      <c r="E6" s="372"/>
      <c r="F6" s="372"/>
      <c r="G6" s="372"/>
      <c r="H6" s="372"/>
      <c r="I6" s="372"/>
      <c r="J6" s="372"/>
      <c r="O6" s="377" t="s">
        <v>121</v>
      </c>
      <c r="P6" s="304" t="s">
        <v>122</v>
      </c>
    </row>
    <row r="7" spans="1:16" ht="12" customHeight="1">
      <c r="A7" s="370"/>
      <c r="B7" s="370"/>
      <c r="C7" s="299" t="s">
        <v>381</v>
      </c>
      <c r="D7" s="299"/>
      <c r="E7" s="299"/>
      <c r="F7" s="299"/>
      <c r="G7" s="299"/>
      <c r="H7" s="299"/>
      <c r="I7" s="299"/>
      <c r="J7" s="181"/>
      <c r="O7" s="377"/>
      <c r="P7" s="304" t="s">
        <v>124</v>
      </c>
    </row>
    <row r="8" spans="2:10" ht="1.5" customHeight="1">
      <c r="B8" s="182"/>
      <c r="C8" s="174"/>
      <c r="D8" s="174"/>
      <c r="E8" s="174"/>
      <c r="F8" s="174"/>
      <c r="G8" s="174"/>
      <c r="H8" s="174"/>
      <c r="I8" s="174"/>
      <c r="J8" s="307"/>
    </row>
    <row r="9" spans="1:17" ht="13.5" customHeight="1">
      <c r="A9" s="310"/>
      <c r="B9" s="310"/>
      <c r="C9" s="310"/>
      <c r="D9" s="306"/>
      <c r="E9" s="190"/>
      <c r="F9" s="465" t="s">
        <v>275</v>
      </c>
      <c r="G9" s="466"/>
      <c r="H9" s="466"/>
      <c r="I9" s="466"/>
      <c r="J9" s="460" t="s">
        <v>276</v>
      </c>
      <c r="K9" s="461"/>
      <c r="L9" s="461"/>
      <c r="M9" s="461"/>
      <c r="N9" s="461"/>
      <c r="O9" s="256"/>
      <c r="P9" s="256"/>
      <c r="Q9" s="257"/>
    </row>
    <row r="10" spans="1:16" ht="12.75" customHeight="1">
      <c r="A10" s="359" t="s">
        <v>382</v>
      </c>
      <c r="B10" s="359"/>
      <c r="C10" s="359"/>
      <c r="D10" s="360"/>
      <c r="E10" s="186"/>
      <c r="F10" s="258"/>
      <c r="G10" s="302"/>
      <c r="H10" s="467" t="s">
        <v>212</v>
      </c>
      <c r="I10" s="467"/>
      <c r="J10" s="462" t="s">
        <v>213</v>
      </c>
      <c r="K10" s="463"/>
      <c r="L10" s="463"/>
      <c r="M10" s="311"/>
      <c r="N10" s="311"/>
      <c r="O10" s="311"/>
      <c r="P10" s="311"/>
    </row>
    <row r="11" spans="1:16" ht="12" customHeight="1">
      <c r="A11" s="359"/>
      <c r="B11" s="359"/>
      <c r="C11" s="359"/>
      <c r="D11" s="360"/>
      <c r="E11" s="373" t="s">
        <v>383</v>
      </c>
      <c r="F11" s="373" t="s">
        <v>357</v>
      </c>
      <c r="G11" s="190"/>
      <c r="H11" s="259" t="s">
        <v>279</v>
      </c>
      <c r="I11" s="309"/>
      <c r="J11" s="309"/>
      <c r="K11" s="260"/>
      <c r="L11" s="260"/>
      <c r="M11" s="259" t="s">
        <v>280</v>
      </c>
      <c r="N11" s="310"/>
      <c r="O11" s="310"/>
      <c r="P11" s="306"/>
    </row>
    <row r="12" spans="3:16" ht="12" customHeight="1">
      <c r="C12" s="349"/>
      <c r="D12" s="350"/>
      <c r="E12" s="374"/>
      <c r="F12" s="374"/>
      <c r="G12" s="186"/>
      <c r="H12" s="302"/>
      <c r="J12" s="193" t="s">
        <v>2</v>
      </c>
      <c r="K12" s="311"/>
      <c r="L12" s="311"/>
      <c r="M12" s="311"/>
      <c r="N12" s="311"/>
      <c r="O12" s="311"/>
      <c r="P12" s="305"/>
    </row>
    <row r="13" spans="3:16" ht="12" customHeight="1">
      <c r="C13" s="349"/>
      <c r="D13" s="350"/>
      <c r="E13" s="195"/>
      <c r="F13" s="195"/>
      <c r="G13" s="190"/>
      <c r="H13" s="259" t="s">
        <v>277</v>
      </c>
      <c r="I13" s="309"/>
      <c r="J13" s="309"/>
      <c r="K13" s="260"/>
      <c r="L13" s="261"/>
      <c r="M13" s="259" t="s">
        <v>278</v>
      </c>
      <c r="O13" s="391" t="s">
        <v>384</v>
      </c>
      <c r="P13" s="381"/>
    </row>
    <row r="14" spans="3:16" ht="12" customHeight="1">
      <c r="C14" s="349"/>
      <c r="D14" s="350"/>
      <c r="E14" s="195"/>
      <c r="F14" s="195"/>
      <c r="G14" s="186"/>
      <c r="H14" s="302"/>
      <c r="J14" s="193" t="s">
        <v>4</v>
      </c>
      <c r="K14" s="311"/>
      <c r="L14" s="311"/>
      <c r="M14" s="311"/>
      <c r="O14" s="391"/>
      <c r="P14" s="381"/>
    </row>
    <row r="15" spans="1:16" ht="13.5" customHeight="1">
      <c r="A15" s="349" t="s">
        <v>303</v>
      </c>
      <c r="B15" s="349"/>
      <c r="C15" s="349"/>
      <c r="D15" s="350"/>
      <c r="E15" s="195"/>
      <c r="F15" s="195"/>
      <c r="G15" s="196" t="s">
        <v>385</v>
      </c>
      <c r="H15" s="196" t="s">
        <v>386</v>
      </c>
      <c r="I15" s="196" t="s">
        <v>386</v>
      </c>
      <c r="J15" s="197" t="s">
        <v>387</v>
      </c>
      <c r="K15" s="196" t="s">
        <v>388</v>
      </c>
      <c r="L15" s="196" t="s">
        <v>389</v>
      </c>
      <c r="M15" s="198" t="s">
        <v>389</v>
      </c>
      <c r="N15" s="199" t="s">
        <v>390</v>
      </c>
      <c r="O15" s="384"/>
      <c r="P15" s="381"/>
    </row>
    <row r="16" spans="1:16" ht="12" customHeight="1">
      <c r="A16" s="349"/>
      <c r="B16" s="349"/>
      <c r="C16" s="349"/>
      <c r="D16" s="350"/>
      <c r="E16" s="366" t="s">
        <v>187</v>
      </c>
      <c r="F16" s="355" t="s">
        <v>10</v>
      </c>
      <c r="G16" s="195" t="s">
        <v>358</v>
      </c>
      <c r="H16" s="195" t="s">
        <v>359</v>
      </c>
      <c r="I16" s="195" t="s">
        <v>360</v>
      </c>
      <c r="J16" s="301" t="s">
        <v>360</v>
      </c>
      <c r="K16" s="195" t="s">
        <v>360</v>
      </c>
      <c r="L16" s="195" t="s">
        <v>361</v>
      </c>
      <c r="M16" s="200" t="s">
        <v>362</v>
      </c>
      <c r="N16" s="201" t="s">
        <v>359</v>
      </c>
      <c r="O16" s="385" t="s">
        <v>140</v>
      </c>
      <c r="P16" s="386"/>
    </row>
    <row r="17" spans="1:16" ht="12" customHeight="1">
      <c r="A17" s="179"/>
      <c r="B17" s="179"/>
      <c r="C17" s="349"/>
      <c r="D17" s="350"/>
      <c r="E17" s="355"/>
      <c r="F17" s="355"/>
      <c r="G17" s="203" t="s">
        <v>141</v>
      </c>
      <c r="H17" s="203" t="s">
        <v>97</v>
      </c>
      <c r="I17" s="203" t="s">
        <v>97</v>
      </c>
      <c r="J17" s="262" t="s">
        <v>142</v>
      </c>
      <c r="K17" s="203" t="s">
        <v>143</v>
      </c>
      <c r="L17" s="203" t="s">
        <v>144</v>
      </c>
      <c r="M17" s="263" t="s">
        <v>144</v>
      </c>
      <c r="N17" s="264" t="s">
        <v>26</v>
      </c>
      <c r="O17" s="385"/>
      <c r="P17" s="386"/>
    </row>
    <row r="18" spans="1:16" ht="12" customHeight="1">
      <c r="A18" s="311"/>
      <c r="B18" s="311"/>
      <c r="C18" s="356"/>
      <c r="D18" s="357"/>
      <c r="E18" s="207"/>
      <c r="F18" s="207"/>
      <c r="G18" s="210" t="s">
        <v>146</v>
      </c>
      <c r="H18" s="209" t="s">
        <v>105</v>
      </c>
      <c r="I18" s="210" t="s">
        <v>102</v>
      </c>
      <c r="J18" s="265" t="s">
        <v>147</v>
      </c>
      <c r="K18" s="210" t="s">
        <v>147</v>
      </c>
      <c r="L18" s="210" t="s">
        <v>148</v>
      </c>
      <c r="M18" s="266" t="s">
        <v>149</v>
      </c>
      <c r="N18" s="209" t="s">
        <v>150</v>
      </c>
      <c r="O18" s="387"/>
      <c r="P18" s="388"/>
    </row>
    <row r="19" spans="3:16" ht="3.75" customHeight="1">
      <c r="C19" s="353"/>
      <c r="D19" s="354"/>
      <c r="O19" s="468"/>
      <c r="P19" s="468"/>
    </row>
    <row r="20" spans="1:16" ht="16.5" customHeight="1">
      <c r="A20" s="378" t="s">
        <v>363</v>
      </c>
      <c r="B20" s="379"/>
      <c r="C20" s="380"/>
      <c r="D20" s="381"/>
      <c r="E20" s="267"/>
      <c r="F20" s="268"/>
      <c r="G20" s="269"/>
      <c r="H20" s="269"/>
      <c r="I20" s="269"/>
      <c r="J20" s="300"/>
      <c r="K20" s="300"/>
      <c r="L20" s="300"/>
      <c r="M20" s="300"/>
      <c r="N20" s="231"/>
      <c r="O20" s="346"/>
      <c r="P20" s="336"/>
    </row>
    <row r="21" spans="2:28" ht="19.5" customHeight="1">
      <c r="B21" s="351" t="s">
        <v>414</v>
      </c>
      <c r="C21" s="351"/>
      <c r="D21" s="223" t="s">
        <v>221</v>
      </c>
      <c r="E21" s="224">
        <v>306</v>
      </c>
      <c r="F21" s="225">
        <v>0.229</v>
      </c>
      <c r="G21" s="226">
        <v>1075.6423</v>
      </c>
      <c r="H21" s="227">
        <v>16529.4</v>
      </c>
      <c r="I21" s="224">
        <v>93</v>
      </c>
      <c r="J21" s="224">
        <v>46</v>
      </c>
      <c r="K21" s="224">
        <v>52</v>
      </c>
      <c r="L21" s="224">
        <v>0</v>
      </c>
      <c r="M21" s="224">
        <v>0</v>
      </c>
      <c r="N21" s="227">
        <v>172.5</v>
      </c>
      <c r="O21" s="469">
        <v>77314547</v>
      </c>
      <c r="P21" s="469"/>
      <c r="Q21" s="267"/>
      <c r="R21" s="268"/>
      <c r="S21" s="269"/>
      <c r="T21" s="230"/>
      <c r="U21" s="300"/>
      <c r="V21" s="267"/>
      <c r="W21" s="300"/>
      <c r="X21" s="300"/>
      <c r="Y21" s="300"/>
      <c r="Z21" s="232"/>
      <c r="AA21" s="346"/>
      <c r="AB21" s="346"/>
    </row>
    <row r="22" spans="2:28" ht="19.5" customHeight="1">
      <c r="B22" s="351" t="s">
        <v>415</v>
      </c>
      <c r="C22" s="351"/>
      <c r="D22" s="223" t="s">
        <v>223</v>
      </c>
      <c r="E22" s="224">
        <v>244</v>
      </c>
      <c r="F22" s="225">
        <v>0.0956</v>
      </c>
      <c r="G22" s="226">
        <v>922.37</v>
      </c>
      <c r="H22" s="227">
        <v>4147</v>
      </c>
      <c r="I22" s="224">
        <v>73</v>
      </c>
      <c r="J22" s="224">
        <v>34</v>
      </c>
      <c r="K22" s="224">
        <v>0</v>
      </c>
      <c r="L22" s="224">
        <v>0</v>
      </c>
      <c r="M22" s="224">
        <v>0</v>
      </c>
      <c r="N22" s="227">
        <v>308.9</v>
      </c>
      <c r="O22" s="469">
        <v>81208650</v>
      </c>
      <c r="P22" s="469"/>
      <c r="Q22" s="267"/>
      <c r="R22" s="268"/>
      <c r="S22" s="269"/>
      <c r="T22" s="230"/>
      <c r="U22" s="300"/>
      <c r="V22" s="267"/>
      <c r="W22" s="300"/>
      <c r="X22" s="300"/>
      <c r="Y22" s="300"/>
      <c r="Z22" s="232"/>
      <c r="AA22" s="346"/>
      <c r="AB22" s="346"/>
    </row>
    <row r="23" spans="2:28" ht="19.5" customHeight="1">
      <c r="B23" s="351" t="s">
        <v>416</v>
      </c>
      <c r="C23" s="351"/>
      <c r="D23" s="223" t="s">
        <v>225</v>
      </c>
      <c r="E23" s="224">
        <v>265</v>
      </c>
      <c r="F23" s="225">
        <v>0.144</v>
      </c>
      <c r="G23" s="226">
        <v>1008.18</v>
      </c>
      <c r="H23" s="227">
        <v>6030.8</v>
      </c>
      <c r="I23" s="224">
        <v>13</v>
      </c>
      <c r="J23" s="224">
        <v>0</v>
      </c>
      <c r="K23" s="224">
        <v>0</v>
      </c>
      <c r="L23" s="224">
        <v>0</v>
      </c>
      <c r="M23" s="224">
        <v>0</v>
      </c>
      <c r="N23" s="227">
        <v>62.4</v>
      </c>
      <c r="O23" s="469">
        <v>113112134</v>
      </c>
      <c r="P23" s="469"/>
      <c r="Q23" s="267"/>
      <c r="R23" s="268"/>
      <c r="S23" s="269"/>
      <c r="T23" s="230"/>
      <c r="U23" s="300"/>
      <c r="V23" s="267"/>
      <c r="W23" s="267"/>
      <c r="X23" s="300"/>
      <c r="Y23" s="300"/>
      <c r="Z23" s="232"/>
      <c r="AA23" s="346"/>
      <c r="AB23" s="346"/>
    </row>
    <row r="24" spans="2:28" ht="19.5" customHeight="1">
      <c r="B24" s="351" t="s">
        <v>417</v>
      </c>
      <c r="C24" s="351"/>
      <c r="D24" s="223" t="s">
        <v>244</v>
      </c>
      <c r="E24" s="224">
        <v>211</v>
      </c>
      <c r="F24" s="225">
        <v>0.7649</v>
      </c>
      <c r="G24" s="226">
        <v>903.63</v>
      </c>
      <c r="H24" s="227">
        <v>9684.16</v>
      </c>
      <c r="I24" s="224">
        <v>49</v>
      </c>
      <c r="J24" s="224">
        <v>0</v>
      </c>
      <c r="K24" s="224">
        <v>0</v>
      </c>
      <c r="L24" s="224">
        <v>0</v>
      </c>
      <c r="M24" s="224">
        <v>0</v>
      </c>
      <c r="N24" s="227">
        <v>895.1</v>
      </c>
      <c r="O24" s="469">
        <v>179581366</v>
      </c>
      <c r="P24" s="469"/>
      <c r="Q24" s="267"/>
      <c r="R24" s="268"/>
      <c r="S24" s="270"/>
      <c r="T24" s="230"/>
      <c r="U24" s="300"/>
      <c r="V24" s="267"/>
      <c r="W24" s="300"/>
      <c r="X24" s="300"/>
      <c r="Y24" s="300"/>
      <c r="Z24" s="232"/>
      <c r="AA24" s="346"/>
      <c r="AB24" s="346"/>
    </row>
    <row r="25" spans="2:28" ht="19.5" customHeight="1">
      <c r="B25" s="351" t="s">
        <v>418</v>
      </c>
      <c r="C25" s="351"/>
      <c r="D25" s="223" t="s">
        <v>298</v>
      </c>
      <c r="E25" s="224">
        <v>220</v>
      </c>
      <c r="F25" s="225">
        <v>0</v>
      </c>
      <c r="G25" s="226">
        <v>761.6</v>
      </c>
      <c r="H25" s="227">
        <v>148</v>
      </c>
      <c r="I25" s="224">
        <v>42</v>
      </c>
      <c r="J25" s="224">
        <v>0</v>
      </c>
      <c r="K25" s="224">
        <v>0</v>
      </c>
      <c r="L25" s="224">
        <v>0</v>
      </c>
      <c r="M25" s="224">
        <v>0</v>
      </c>
      <c r="N25" s="227">
        <v>87.6</v>
      </c>
      <c r="O25" s="469">
        <v>125527327</v>
      </c>
      <c r="P25" s="469"/>
      <c r="Q25" s="267"/>
      <c r="R25" s="268"/>
      <c r="S25" s="271"/>
      <c r="T25" s="230"/>
      <c r="U25" s="300"/>
      <c r="V25" s="300"/>
      <c r="W25" s="300"/>
      <c r="X25" s="300"/>
      <c r="Y25" s="300"/>
      <c r="Z25" s="232"/>
      <c r="AA25" s="346"/>
      <c r="AB25" s="346"/>
    </row>
    <row r="26" spans="2:28" ht="19.5" customHeight="1">
      <c r="B26" s="351" t="s">
        <v>419</v>
      </c>
      <c r="C26" s="351"/>
      <c r="D26" s="223" t="s">
        <v>300</v>
      </c>
      <c r="E26" s="224">
        <v>178</v>
      </c>
      <c r="F26" s="225">
        <v>0.0204</v>
      </c>
      <c r="G26" s="226">
        <v>604.67</v>
      </c>
      <c r="H26" s="227">
        <v>765</v>
      </c>
      <c r="I26" s="224">
        <v>41</v>
      </c>
      <c r="J26" s="224">
        <v>0</v>
      </c>
      <c r="K26" s="224">
        <v>0</v>
      </c>
      <c r="L26" s="224">
        <v>0</v>
      </c>
      <c r="M26" s="224">
        <v>0</v>
      </c>
      <c r="N26" s="227">
        <v>67.3</v>
      </c>
      <c r="O26" s="469">
        <v>150421665</v>
      </c>
      <c r="P26" s="469"/>
      <c r="Q26" s="267"/>
      <c r="R26" s="268"/>
      <c r="S26" s="269"/>
      <c r="T26" s="230"/>
      <c r="U26" s="300"/>
      <c r="V26" s="300"/>
      <c r="W26" s="300"/>
      <c r="X26" s="300"/>
      <c r="Y26" s="300"/>
      <c r="Z26" s="231"/>
      <c r="AA26" s="346"/>
      <c r="AB26" s="346"/>
    </row>
    <row r="27" spans="2:28" ht="19.5" customHeight="1">
      <c r="B27" s="351" t="s">
        <v>420</v>
      </c>
      <c r="C27" s="351"/>
      <c r="D27" s="223" t="s">
        <v>301</v>
      </c>
      <c r="E27" s="224">
        <v>226</v>
      </c>
      <c r="F27" s="225">
        <v>0</v>
      </c>
      <c r="G27" s="226">
        <v>1224.14</v>
      </c>
      <c r="H27" s="227">
        <v>2246.903</v>
      </c>
      <c r="I27" s="224">
        <v>81</v>
      </c>
      <c r="J27" s="224">
        <v>7</v>
      </c>
      <c r="K27" s="224">
        <v>0</v>
      </c>
      <c r="L27" s="224">
        <v>1240</v>
      </c>
      <c r="M27" s="224">
        <v>0</v>
      </c>
      <c r="N27" s="227">
        <v>1641.3</v>
      </c>
      <c r="O27" s="469">
        <v>188176154</v>
      </c>
      <c r="P27" s="469"/>
      <c r="Q27" s="267"/>
      <c r="R27" s="268"/>
      <c r="S27" s="269"/>
      <c r="T27" s="230"/>
      <c r="U27" s="300"/>
      <c r="V27" s="300"/>
      <c r="W27" s="300"/>
      <c r="X27" s="300"/>
      <c r="Y27" s="300"/>
      <c r="Z27" s="231"/>
      <c r="AA27" s="352"/>
      <c r="AB27" s="352"/>
    </row>
    <row r="28" spans="2:39" ht="19.5" customHeight="1">
      <c r="B28" s="351" t="s">
        <v>421</v>
      </c>
      <c r="C28" s="351"/>
      <c r="D28" s="223" t="s">
        <v>353</v>
      </c>
      <c r="E28" s="221">
        <v>191</v>
      </c>
      <c r="F28" s="272">
        <v>0.024900000000000002</v>
      </c>
      <c r="G28" s="219">
        <v>506.17</v>
      </c>
      <c r="H28" s="220">
        <v>21381.54</v>
      </c>
      <c r="I28" s="221">
        <v>46</v>
      </c>
      <c r="J28" s="221">
        <v>0</v>
      </c>
      <c r="K28" s="221">
        <v>0</v>
      </c>
      <c r="L28" s="221">
        <v>0</v>
      </c>
      <c r="M28" s="221">
        <v>0</v>
      </c>
      <c r="N28" s="220">
        <v>79.3</v>
      </c>
      <c r="O28" s="469">
        <v>113077558</v>
      </c>
      <c r="P28" s="469"/>
      <c r="Q28" s="267"/>
      <c r="R28" s="268"/>
      <c r="S28" s="269"/>
      <c r="T28" s="230"/>
      <c r="U28" s="300"/>
      <c r="V28" s="300"/>
      <c r="W28" s="300"/>
      <c r="X28" s="300"/>
      <c r="Y28" s="300"/>
      <c r="Z28" s="232"/>
      <c r="AA28" s="346"/>
      <c r="AB28" s="346"/>
      <c r="AM28" s="222"/>
    </row>
    <row r="29" spans="2:16" ht="19.5" customHeight="1">
      <c r="B29" s="351" t="s">
        <v>422</v>
      </c>
      <c r="C29" s="351"/>
      <c r="D29" s="223" t="s">
        <v>413</v>
      </c>
      <c r="E29" s="224">
        <v>123</v>
      </c>
      <c r="F29" s="225">
        <v>0.4941</v>
      </c>
      <c r="G29" s="226">
        <v>486.0466</v>
      </c>
      <c r="H29" s="227">
        <v>7719.669899999999</v>
      </c>
      <c r="I29" s="224">
        <v>24</v>
      </c>
      <c r="J29" s="224">
        <v>0</v>
      </c>
      <c r="K29" s="224">
        <v>15</v>
      </c>
      <c r="L29" s="224">
        <v>41</v>
      </c>
      <c r="M29" s="224">
        <v>0</v>
      </c>
      <c r="N29" s="227">
        <v>165.9984</v>
      </c>
      <c r="O29" s="469">
        <v>74948050</v>
      </c>
      <c r="P29" s="469"/>
    </row>
    <row r="30" spans="2:16" ht="19.5" customHeight="1">
      <c r="B30" s="351" t="s">
        <v>423</v>
      </c>
      <c r="C30" s="351"/>
      <c r="D30" s="223" t="s">
        <v>424</v>
      </c>
      <c r="E30" s="224">
        <f>E31+E38</f>
        <v>102</v>
      </c>
      <c r="F30" s="225">
        <f aca="true" t="shared" si="0" ref="F30:N30">F31+F38</f>
        <v>2.4699999999999998</v>
      </c>
      <c r="G30" s="226">
        <f t="shared" si="0"/>
        <v>475.6092</v>
      </c>
      <c r="H30" s="227">
        <f t="shared" si="0"/>
        <v>6968.66</v>
      </c>
      <c r="I30" s="224">
        <f t="shared" si="0"/>
        <v>12</v>
      </c>
      <c r="J30" s="224">
        <f t="shared" si="0"/>
        <v>0</v>
      </c>
      <c r="K30" s="224">
        <f t="shared" si="0"/>
        <v>0</v>
      </c>
      <c r="L30" s="224">
        <f t="shared" si="0"/>
        <v>0</v>
      </c>
      <c r="M30" s="224">
        <f t="shared" si="0"/>
        <v>0</v>
      </c>
      <c r="N30" s="227">
        <f t="shared" si="0"/>
        <v>556.5840000000001</v>
      </c>
      <c r="O30" s="469">
        <f>O31+O38</f>
        <v>72399881</v>
      </c>
      <c r="P30" s="469"/>
    </row>
    <row r="31" spans="2:28" s="237" customFormat="1" ht="16.5" customHeight="1">
      <c r="B31" s="455" t="s">
        <v>391</v>
      </c>
      <c r="C31" s="456"/>
      <c r="D31" s="457"/>
      <c r="E31" s="238">
        <f>SUM(E32:E37)</f>
        <v>59</v>
      </c>
      <c r="F31" s="239">
        <f>SUM(F32:F37)</f>
        <v>0.07</v>
      </c>
      <c r="G31" s="240">
        <f aca="true" t="shared" si="1" ref="G31:M31">SUM(G32:G37)</f>
        <v>342.8868</v>
      </c>
      <c r="H31" s="241">
        <f t="shared" si="1"/>
        <v>6402.12</v>
      </c>
      <c r="I31" s="238">
        <f t="shared" si="1"/>
        <v>12</v>
      </c>
      <c r="J31" s="238">
        <f t="shared" si="1"/>
        <v>0</v>
      </c>
      <c r="K31" s="238">
        <f t="shared" si="1"/>
        <v>0</v>
      </c>
      <c r="L31" s="238">
        <f t="shared" si="1"/>
        <v>0</v>
      </c>
      <c r="M31" s="238">
        <f t="shared" si="1"/>
        <v>0</v>
      </c>
      <c r="N31" s="241">
        <f>SUM(N32:N37)</f>
        <v>79.5475</v>
      </c>
      <c r="O31" s="470">
        <f>SUM(O32:O37)</f>
        <v>51749812</v>
      </c>
      <c r="P31" s="470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</row>
    <row r="32" spans="2:16" ht="15.75" customHeight="1">
      <c r="B32" s="242"/>
      <c r="C32" s="243" t="s">
        <v>364</v>
      </c>
      <c r="D32" s="244" t="s">
        <v>162</v>
      </c>
      <c r="E32" s="273">
        <v>20</v>
      </c>
      <c r="F32" s="274">
        <v>0</v>
      </c>
      <c r="G32" s="275">
        <v>43.4009</v>
      </c>
      <c r="H32" s="276">
        <v>121.45</v>
      </c>
      <c r="I32" s="273">
        <v>0</v>
      </c>
      <c r="J32" s="273">
        <v>0</v>
      </c>
      <c r="K32" s="273">
        <v>0</v>
      </c>
      <c r="L32" s="273">
        <v>0</v>
      </c>
      <c r="M32" s="273">
        <v>0</v>
      </c>
      <c r="N32" s="276">
        <v>0</v>
      </c>
      <c r="O32" s="454">
        <v>5418541</v>
      </c>
      <c r="P32" s="454"/>
    </row>
    <row r="33" spans="2:16" ht="15.75" customHeight="1">
      <c r="B33" s="242"/>
      <c r="C33" s="243" t="s">
        <v>365</v>
      </c>
      <c r="D33" s="244" t="s">
        <v>164</v>
      </c>
      <c r="E33" s="273">
        <v>7</v>
      </c>
      <c r="F33" s="274">
        <v>0.07</v>
      </c>
      <c r="G33" s="275">
        <v>18.891</v>
      </c>
      <c r="H33" s="276">
        <v>1578.01</v>
      </c>
      <c r="I33" s="273">
        <v>0</v>
      </c>
      <c r="J33" s="273">
        <v>0</v>
      </c>
      <c r="K33" s="273">
        <v>0</v>
      </c>
      <c r="L33" s="273">
        <v>0</v>
      </c>
      <c r="M33" s="273">
        <v>0</v>
      </c>
      <c r="N33" s="276">
        <v>0</v>
      </c>
      <c r="O33" s="454">
        <v>2573759</v>
      </c>
      <c r="P33" s="454"/>
    </row>
    <row r="34" spans="2:16" ht="15.75" customHeight="1">
      <c r="B34" s="242"/>
      <c r="C34" s="243" t="s">
        <v>366</v>
      </c>
      <c r="D34" s="244" t="s">
        <v>166</v>
      </c>
      <c r="E34" s="273">
        <v>3</v>
      </c>
      <c r="F34" s="274">
        <v>0</v>
      </c>
      <c r="G34" s="275">
        <v>34.03</v>
      </c>
      <c r="H34" s="276">
        <v>0.17</v>
      </c>
      <c r="I34" s="273">
        <v>0</v>
      </c>
      <c r="J34" s="273">
        <v>0</v>
      </c>
      <c r="K34" s="273">
        <v>0</v>
      </c>
      <c r="L34" s="273">
        <v>0</v>
      </c>
      <c r="M34" s="273">
        <v>0</v>
      </c>
      <c r="N34" s="276">
        <v>0</v>
      </c>
      <c r="O34" s="454">
        <v>6102152</v>
      </c>
      <c r="P34" s="454"/>
    </row>
    <row r="35" spans="2:16" ht="15.75" customHeight="1">
      <c r="B35" s="242"/>
      <c r="C35" s="243" t="s">
        <v>367</v>
      </c>
      <c r="D35" s="244" t="s">
        <v>168</v>
      </c>
      <c r="E35" s="273">
        <v>11</v>
      </c>
      <c r="F35" s="274">
        <v>0</v>
      </c>
      <c r="G35" s="275">
        <v>15.7199</v>
      </c>
      <c r="H35" s="276">
        <v>4669.99</v>
      </c>
      <c r="I35" s="273">
        <v>0</v>
      </c>
      <c r="J35" s="273">
        <v>0</v>
      </c>
      <c r="K35" s="273">
        <v>0</v>
      </c>
      <c r="L35" s="273">
        <v>0</v>
      </c>
      <c r="M35" s="273">
        <v>0</v>
      </c>
      <c r="N35" s="276">
        <v>77.899</v>
      </c>
      <c r="O35" s="454">
        <v>3829647</v>
      </c>
      <c r="P35" s="454"/>
    </row>
    <row r="36" spans="2:28" ht="15.75" customHeight="1">
      <c r="B36" s="242"/>
      <c r="C36" s="243" t="s">
        <v>368</v>
      </c>
      <c r="D36" s="244" t="s">
        <v>170</v>
      </c>
      <c r="E36" s="273">
        <v>13</v>
      </c>
      <c r="F36" s="274">
        <v>0</v>
      </c>
      <c r="G36" s="275">
        <v>229.604</v>
      </c>
      <c r="H36" s="276">
        <v>0</v>
      </c>
      <c r="I36" s="273">
        <v>12</v>
      </c>
      <c r="J36" s="273">
        <v>0</v>
      </c>
      <c r="K36" s="273">
        <v>0</v>
      </c>
      <c r="L36" s="273">
        <v>0</v>
      </c>
      <c r="M36" s="273">
        <v>0</v>
      </c>
      <c r="N36" s="276">
        <v>1.6485</v>
      </c>
      <c r="O36" s="454">
        <v>30443040</v>
      </c>
      <c r="P36" s="454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</row>
    <row r="37" spans="2:16" ht="15.75" customHeight="1">
      <c r="B37" s="242"/>
      <c r="C37" s="243" t="s">
        <v>369</v>
      </c>
      <c r="D37" s="244" t="s">
        <v>172</v>
      </c>
      <c r="E37" s="273">
        <v>5</v>
      </c>
      <c r="F37" s="274">
        <v>0</v>
      </c>
      <c r="G37" s="275">
        <v>1.241</v>
      </c>
      <c r="H37" s="276">
        <v>32.5</v>
      </c>
      <c r="I37" s="273">
        <v>0</v>
      </c>
      <c r="J37" s="273">
        <v>0</v>
      </c>
      <c r="K37" s="273">
        <v>0</v>
      </c>
      <c r="L37" s="273">
        <v>0</v>
      </c>
      <c r="M37" s="273">
        <v>0</v>
      </c>
      <c r="N37" s="276">
        <v>0</v>
      </c>
      <c r="O37" s="454">
        <v>3382673</v>
      </c>
      <c r="P37" s="454"/>
    </row>
    <row r="38" spans="2:28" s="237" customFormat="1" ht="16.5" customHeight="1">
      <c r="B38" s="455" t="s">
        <v>392</v>
      </c>
      <c r="C38" s="458"/>
      <c r="D38" s="459"/>
      <c r="E38" s="238">
        <f aca="true" t="shared" si="2" ref="E38:O38">SUM(E39:E44)</f>
        <v>43</v>
      </c>
      <c r="F38" s="239">
        <f t="shared" si="2"/>
        <v>2.4</v>
      </c>
      <c r="G38" s="240">
        <f t="shared" si="2"/>
        <v>132.72240000000002</v>
      </c>
      <c r="H38" s="241">
        <f t="shared" si="2"/>
        <v>566.54</v>
      </c>
      <c r="I38" s="238">
        <f t="shared" si="2"/>
        <v>0</v>
      </c>
      <c r="J38" s="238">
        <f t="shared" si="2"/>
        <v>0</v>
      </c>
      <c r="K38" s="238">
        <f t="shared" si="2"/>
        <v>0</v>
      </c>
      <c r="L38" s="238">
        <f t="shared" si="2"/>
        <v>0</v>
      </c>
      <c r="M38" s="238">
        <f t="shared" si="2"/>
        <v>0</v>
      </c>
      <c r="N38" s="241">
        <f t="shared" si="2"/>
        <v>477.03650000000005</v>
      </c>
      <c r="O38" s="470">
        <f t="shared" si="2"/>
        <v>20650069</v>
      </c>
      <c r="P38" s="470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</row>
    <row r="39" spans="2:16" ht="15.75" customHeight="1">
      <c r="B39" s="242"/>
      <c r="C39" s="243" t="s">
        <v>370</v>
      </c>
      <c r="D39" s="244" t="s">
        <v>175</v>
      </c>
      <c r="E39" s="273">
        <v>16</v>
      </c>
      <c r="F39" s="274">
        <v>0</v>
      </c>
      <c r="G39" s="275">
        <v>91.5254</v>
      </c>
      <c r="H39" s="276">
        <v>425.76</v>
      </c>
      <c r="I39" s="273">
        <v>0</v>
      </c>
      <c r="J39" s="273">
        <v>0</v>
      </c>
      <c r="K39" s="273">
        <v>0</v>
      </c>
      <c r="L39" s="273">
        <v>0</v>
      </c>
      <c r="M39" s="273">
        <v>0</v>
      </c>
      <c r="N39" s="276">
        <v>0</v>
      </c>
      <c r="O39" s="454">
        <v>10635244</v>
      </c>
      <c r="P39" s="454"/>
    </row>
    <row r="40" spans="2:16" ht="15.75" customHeight="1">
      <c r="B40" s="242"/>
      <c r="C40" s="243" t="s">
        <v>371</v>
      </c>
      <c r="D40" s="244" t="s">
        <v>177</v>
      </c>
      <c r="E40" s="273">
        <v>1</v>
      </c>
      <c r="F40" s="274">
        <v>2.4</v>
      </c>
      <c r="G40" s="147">
        <v>0</v>
      </c>
      <c r="H40" s="276">
        <v>0</v>
      </c>
      <c r="I40" s="273">
        <v>0</v>
      </c>
      <c r="J40" s="273">
        <v>0</v>
      </c>
      <c r="K40" s="273">
        <v>0</v>
      </c>
      <c r="L40" s="273">
        <v>0</v>
      </c>
      <c r="M40" s="273">
        <v>0</v>
      </c>
      <c r="N40" s="276">
        <v>469.1</v>
      </c>
      <c r="O40" s="454">
        <v>3127200</v>
      </c>
      <c r="P40" s="454"/>
    </row>
    <row r="41" spans="2:16" ht="15.75" customHeight="1">
      <c r="B41" s="242"/>
      <c r="C41" s="243" t="s">
        <v>372</v>
      </c>
      <c r="D41" s="244" t="s">
        <v>179</v>
      </c>
      <c r="E41" s="273">
        <v>5</v>
      </c>
      <c r="F41" s="274">
        <v>0</v>
      </c>
      <c r="G41" s="275">
        <v>14.5544</v>
      </c>
      <c r="H41" s="276">
        <v>0</v>
      </c>
      <c r="I41" s="273">
        <v>0</v>
      </c>
      <c r="J41" s="273">
        <v>0</v>
      </c>
      <c r="K41" s="273">
        <v>0</v>
      </c>
      <c r="L41" s="273">
        <v>0</v>
      </c>
      <c r="M41" s="273">
        <v>0</v>
      </c>
      <c r="N41" s="276">
        <v>2.2</v>
      </c>
      <c r="O41" s="454">
        <v>3045175</v>
      </c>
      <c r="P41" s="454"/>
    </row>
    <row r="42" spans="2:16" ht="15.75" customHeight="1">
      <c r="B42" s="242"/>
      <c r="C42" s="243" t="s">
        <v>373</v>
      </c>
      <c r="D42" s="244" t="s">
        <v>181</v>
      </c>
      <c r="E42" s="273">
        <v>4</v>
      </c>
      <c r="F42" s="274">
        <v>0</v>
      </c>
      <c r="G42" s="275">
        <v>12.7352</v>
      </c>
      <c r="H42" s="276">
        <v>69</v>
      </c>
      <c r="I42" s="273">
        <v>0</v>
      </c>
      <c r="J42" s="273">
        <v>0</v>
      </c>
      <c r="K42" s="273">
        <v>0</v>
      </c>
      <c r="L42" s="273">
        <v>0</v>
      </c>
      <c r="M42" s="273">
        <v>0</v>
      </c>
      <c r="N42" s="276">
        <v>0</v>
      </c>
      <c r="O42" s="454">
        <v>1006760</v>
      </c>
      <c r="P42" s="454"/>
    </row>
    <row r="43" spans="2:16" ht="15.75" customHeight="1">
      <c r="B43" s="242"/>
      <c r="C43" s="243" t="s">
        <v>374</v>
      </c>
      <c r="D43" s="244" t="s">
        <v>183</v>
      </c>
      <c r="E43" s="273">
        <v>6</v>
      </c>
      <c r="F43" s="274">
        <v>0</v>
      </c>
      <c r="G43" s="275">
        <v>3.2115</v>
      </c>
      <c r="H43" s="276">
        <v>24.78</v>
      </c>
      <c r="I43" s="273">
        <v>0</v>
      </c>
      <c r="J43" s="273">
        <v>0</v>
      </c>
      <c r="K43" s="273">
        <v>0</v>
      </c>
      <c r="L43" s="273">
        <v>0</v>
      </c>
      <c r="M43" s="273">
        <v>0</v>
      </c>
      <c r="N43" s="148">
        <v>3.2105</v>
      </c>
      <c r="O43" s="454">
        <v>671796</v>
      </c>
      <c r="P43" s="454"/>
    </row>
    <row r="44" spans="1:16" ht="15.75" customHeight="1">
      <c r="A44" s="179"/>
      <c r="B44" s="254"/>
      <c r="C44" s="243" t="s">
        <v>375</v>
      </c>
      <c r="D44" s="244" t="s">
        <v>185</v>
      </c>
      <c r="E44" s="273">
        <v>11</v>
      </c>
      <c r="F44" s="274">
        <v>0</v>
      </c>
      <c r="G44" s="275">
        <v>10.6959</v>
      </c>
      <c r="H44" s="276">
        <v>47</v>
      </c>
      <c r="I44" s="273">
        <v>0</v>
      </c>
      <c r="J44" s="273">
        <v>0</v>
      </c>
      <c r="K44" s="273">
        <v>0</v>
      </c>
      <c r="L44" s="273">
        <v>0</v>
      </c>
      <c r="M44" s="273">
        <v>0</v>
      </c>
      <c r="N44" s="276">
        <v>2.526</v>
      </c>
      <c r="O44" s="454">
        <v>2163894</v>
      </c>
      <c r="P44" s="454"/>
    </row>
    <row r="45" spans="1:16" ht="3.75" customHeight="1">
      <c r="A45" s="311"/>
      <c r="B45" s="311"/>
      <c r="C45" s="311"/>
      <c r="D45" s="305"/>
      <c r="E45" s="311"/>
      <c r="F45" s="311"/>
      <c r="G45" s="311"/>
      <c r="H45" s="277"/>
      <c r="I45" s="311"/>
      <c r="J45" s="311"/>
      <c r="K45" s="311"/>
      <c r="L45" s="311"/>
      <c r="M45" s="311"/>
      <c r="N45" s="311"/>
      <c r="O45" s="471"/>
      <c r="P45" s="472"/>
    </row>
    <row r="46" spans="1:16" ht="11.25" customHeight="1">
      <c r="A46" s="174" t="s">
        <v>393</v>
      </c>
      <c r="H46" s="278"/>
      <c r="J46" s="303" t="s">
        <v>210</v>
      </c>
      <c r="K46" s="303"/>
      <c r="L46" s="303"/>
      <c r="M46" s="303"/>
      <c r="N46" s="303"/>
      <c r="O46" s="303"/>
      <c r="P46" s="303"/>
    </row>
    <row r="47" spans="3:16" ht="10.5" customHeight="1">
      <c r="C47" s="174" t="s">
        <v>211</v>
      </c>
      <c r="J47" s="279" t="s">
        <v>216</v>
      </c>
      <c r="K47" s="279"/>
      <c r="L47" s="279"/>
      <c r="M47" s="279"/>
      <c r="N47" s="279"/>
      <c r="O47" s="279"/>
      <c r="P47" s="279"/>
    </row>
    <row r="48" ht="10.5" customHeight="1"/>
    <row r="49" ht="10.5" customHeight="1"/>
    <row r="50" ht="10.5" customHeight="1"/>
    <row r="51" ht="15.75">
      <c r="I51" s="298"/>
    </row>
  </sheetData>
  <sheetProtection/>
  <mergeCells count="77">
    <mergeCell ref="O45:P45"/>
    <mergeCell ref="O28:P28"/>
    <mergeCell ref="O21:P21"/>
    <mergeCell ref="O24:P24"/>
    <mergeCell ref="O25:P25"/>
    <mergeCell ref="O26:P26"/>
    <mergeCell ref="O31:P31"/>
    <mergeCell ref="O36:P36"/>
    <mergeCell ref="O37:P37"/>
    <mergeCell ref="O27:P27"/>
    <mergeCell ref="O22:P22"/>
    <mergeCell ref="O38:P38"/>
    <mergeCell ref="O30:P30"/>
    <mergeCell ref="O29:P29"/>
    <mergeCell ref="O32:P32"/>
    <mergeCell ref="O33:P33"/>
    <mergeCell ref="O34:P34"/>
    <mergeCell ref="O35:P35"/>
    <mergeCell ref="O23:P23"/>
    <mergeCell ref="F9:I9"/>
    <mergeCell ref="O20:P20"/>
    <mergeCell ref="H10:I10"/>
    <mergeCell ref="O13:P14"/>
    <mergeCell ref="O15:P15"/>
    <mergeCell ref="O16:P17"/>
    <mergeCell ref="F11:F12"/>
    <mergeCell ref="O18:P18"/>
    <mergeCell ref="O19:P19"/>
    <mergeCell ref="A10:D11"/>
    <mergeCell ref="O1:P1"/>
    <mergeCell ref="B24:C24"/>
    <mergeCell ref="B21:C21"/>
    <mergeCell ref="C19:D19"/>
    <mergeCell ref="A3:I3"/>
    <mergeCell ref="J3:P3"/>
    <mergeCell ref="A5:I5"/>
    <mergeCell ref="J5:P5"/>
    <mergeCell ref="C4:J4"/>
    <mergeCell ref="AA21:AB21"/>
    <mergeCell ref="O6:O7"/>
    <mergeCell ref="J9:N9"/>
    <mergeCell ref="A6:B7"/>
    <mergeCell ref="C6:J6"/>
    <mergeCell ref="A15:D16"/>
    <mergeCell ref="C12:D12"/>
    <mergeCell ref="J10:L10"/>
    <mergeCell ref="F16:F17"/>
    <mergeCell ref="E11:E12"/>
    <mergeCell ref="B38:D38"/>
    <mergeCell ref="C17:D17"/>
    <mergeCell ref="E16:E17"/>
    <mergeCell ref="C13:D13"/>
    <mergeCell ref="C14:D14"/>
    <mergeCell ref="C18:D18"/>
    <mergeCell ref="A20:D20"/>
    <mergeCell ref="B23:C23"/>
    <mergeCell ref="B25:C25"/>
    <mergeCell ref="B22:C22"/>
    <mergeCell ref="B31:D31"/>
    <mergeCell ref="B30:C30"/>
    <mergeCell ref="B28:C28"/>
    <mergeCell ref="B27:C27"/>
    <mergeCell ref="B26:C26"/>
    <mergeCell ref="B29:C29"/>
    <mergeCell ref="O41:P41"/>
    <mergeCell ref="O42:P42"/>
    <mergeCell ref="O43:P43"/>
    <mergeCell ref="O44:P44"/>
    <mergeCell ref="O39:P39"/>
    <mergeCell ref="O40:P40"/>
    <mergeCell ref="AA27:AB27"/>
    <mergeCell ref="AA23:AB23"/>
    <mergeCell ref="AA22:AB22"/>
    <mergeCell ref="AA28:AB28"/>
    <mergeCell ref="AA24:AB24"/>
    <mergeCell ref="AA25:AB25"/>
    <mergeCell ref="AA26:AB26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8"/>
  <dimension ref="A1:AG48"/>
  <sheetViews>
    <sheetView view="pageBreakPreview" zoomScale="115" zoomScaleSheetLayoutView="115" zoomScalePageLayoutView="0" workbookViewId="0" topLeftCell="A1">
      <selection activeCell="L17" sqref="L17"/>
    </sheetView>
  </sheetViews>
  <sheetFormatPr defaultColWidth="9.00390625" defaultRowHeight="16.5"/>
  <cols>
    <col min="1" max="1" width="1.37890625" style="96" customWidth="1"/>
    <col min="2" max="2" width="1.625" style="96" customWidth="1"/>
    <col min="3" max="3" width="15.375" style="96" customWidth="1"/>
    <col min="4" max="4" width="9.50390625" style="96" customWidth="1"/>
    <col min="5" max="5" width="13.375" style="96" customWidth="1"/>
    <col min="6" max="6" width="12.375" style="96" customWidth="1"/>
    <col min="7" max="7" width="12.50390625" style="96" customWidth="1"/>
    <col min="8" max="8" width="13.00390625" style="96" customWidth="1"/>
    <col min="9" max="12" width="14.50390625" style="96" customWidth="1"/>
    <col min="13" max="13" width="11.375" style="96" customWidth="1"/>
    <col min="14" max="14" width="9.50390625" style="96" customWidth="1"/>
    <col min="15" max="15" width="7.625" style="96" customWidth="1"/>
    <col min="16" max="16" width="8.25390625" style="96" customWidth="1"/>
    <col min="17" max="17" width="8.00390625" style="96" customWidth="1"/>
    <col min="18" max="18" width="5.75390625" style="96" customWidth="1"/>
    <col min="19" max="19" width="7.125" style="96" customWidth="1"/>
    <col min="20" max="20" width="10.00390625" style="96" customWidth="1"/>
    <col min="21" max="16384" width="9.00390625" style="96" customWidth="1"/>
  </cols>
  <sheetData>
    <row r="1" spans="1:14" s="93" customFormat="1" ht="10.5" customHeight="1">
      <c r="A1" s="93" t="s">
        <v>331</v>
      </c>
      <c r="J1" s="94"/>
      <c r="M1" s="427" t="s">
        <v>83</v>
      </c>
      <c r="N1" s="427"/>
    </row>
    <row r="2" s="93" customFormat="1" ht="7.5" customHeight="1">
      <c r="J2" s="94"/>
    </row>
    <row r="3" spans="1:20" ht="21" customHeight="1">
      <c r="A3" s="423" t="s">
        <v>332</v>
      </c>
      <c r="B3" s="423"/>
      <c r="C3" s="423"/>
      <c r="D3" s="423"/>
      <c r="E3" s="423"/>
      <c r="F3" s="423"/>
      <c r="G3" s="423"/>
      <c r="H3" s="423"/>
      <c r="I3" s="422" t="s">
        <v>239</v>
      </c>
      <c r="J3" s="424"/>
      <c r="K3" s="424"/>
      <c r="L3" s="424"/>
      <c r="M3" s="424"/>
      <c r="N3" s="95"/>
      <c r="O3" s="95"/>
      <c r="P3" s="95"/>
      <c r="Q3" s="95"/>
      <c r="R3" s="95"/>
      <c r="S3" s="95"/>
      <c r="T3" s="95"/>
    </row>
    <row r="4" spans="3:10" ht="13.5" customHeight="1">
      <c r="C4" s="422"/>
      <c r="D4" s="422"/>
      <c r="E4" s="422"/>
      <c r="F4" s="422"/>
      <c r="G4" s="422"/>
      <c r="H4" s="422"/>
      <c r="I4" s="422"/>
      <c r="J4" s="422"/>
    </row>
    <row r="5" spans="1:16" ht="15" customHeight="1">
      <c r="A5" s="425" t="s">
        <v>320</v>
      </c>
      <c r="B5" s="425"/>
      <c r="C5" s="425"/>
      <c r="D5" s="425"/>
      <c r="E5" s="425"/>
      <c r="F5" s="425"/>
      <c r="G5" s="425"/>
      <c r="H5" s="425"/>
      <c r="I5" s="431" t="s">
        <v>37</v>
      </c>
      <c r="J5" s="424"/>
      <c r="K5" s="424"/>
      <c r="L5" s="424"/>
      <c r="M5" s="424"/>
      <c r="N5" s="97"/>
      <c r="O5" s="97"/>
      <c r="P5" s="97"/>
    </row>
    <row r="6" spans="1:20" ht="11.25" customHeight="1">
      <c r="A6" s="407" t="s">
        <v>321</v>
      </c>
      <c r="B6" s="407"/>
      <c r="C6" s="406" t="s">
        <v>322</v>
      </c>
      <c r="D6" s="406"/>
      <c r="E6" s="406"/>
      <c r="F6" s="406"/>
      <c r="G6" s="406"/>
      <c r="H6" s="406"/>
      <c r="I6" s="406"/>
      <c r="J6" s="406"/>
      <c r="M6" s="426" t="s">
        <v>33</v>
      </c>
      <c r="N6" s="98" t="s">
        <v>32</v>
      </c>
      <c r="T6" s="98"/>
    </row>
    <row r="7" spans="1:14" ht="12" customHeight="1">
      <c r="A7" s="407"/>
      <c r="B7" s="407"/>
      <c r="C7" s="92" t="s">
        <v>323</v>
      </c>
      <c r="D7" s="92"/>
      <c r="E7" s="92"/>
      <c r="F7" s="92"/>
      <c r="G7" s="92"/>
      <c r="H7" s="92"/>
      <c r="I7" s="92"/>
      <c r="J7" s="99"/>
      <c r="M7" s="426"/>
      <c r="N7" s="98" t="s">
        <v>42</v>
      </c>
    </row>
    <row r="8" spans="2:10" ht="1.5" customHeight="1">
      <c r="B8" s="100"/>
      <c r="C8" s="93"/>
      <c r="D8" s="93"/>
      <c r="E8" s="93"/>
      <c r="F8" s="93"/>
      <c r="G8" s="93"/>
      <c r="H8" s="93"/>
      <c r="I8" s="93"/>
      <c r="J8" s="94"/>
    </row>
    <row r="9" spans="1:14" ht="13.5" customHeight="1">
      <c r="A9" s="101"/>
      <c r="B9" s="101"/>
      <c r="C9" s="101"/>
      <c r="D9" s="102"/>
      <c r="E9" s="142"/>
      <c r="F9" s="478" t="s">
        <v>333</v>
      </c>
      <c r="G9" s="478"/>
      <c r="H9" s="478"/>
      <c r="I9" s="479" t="s">
        <v>334</v>
      </c>
      <c r="J9" s="480"/>
      <c r="K9" s="480"/>
      <c r="L9" s="480"/>
      <c r="M9" s="114"/>
      <c r="N9" s="163"/>
    </row>
    <row r="10" spans="1:14" ht="12.75" customHeight="1">
      <c r="A10" s="404" t="s">
        <v>335</v>
      </c>
      <c r="B10" s="404"/>
      <c r="C10" s="404"/>
      <c r="D10" s="405"/>
      <c r="E10" s="105"/>
      <c r="F10" s="106"/>
      <c r="G10" s="477" t="s">
        <v>215</v>
      </c>
      <c r="H10" s="477"/>
      <c r="I10" s="475" t="s">
        <v>214</v>
      </c>
      <c r="J10" s="476"/>
      <c r="K10" s="476"/>
      <c r="L10" s="109"/>
      <c r="M10" s="83"/>
      <c r="N10" s="110"/>
    </row>
    <row r="11" spans="1:14" ht="12" customHeight="1">
      <c r="A11" s="404"/>
      <c r="B11" s="404"/>
      <c r="C11" s="404"/>
      <c r="D11" s="405"/>
      <c r="E11" s="111"/>
      <c r="F11" s="143"/>
      <c r="G11" s="113" t="s">
        <v>336</v>
      </c>
      <c r="H11" s="112"/>
      <c r="I11" s="114"/>
      <c r="J11" s="114"/>
      <c r="K11" s="114"/>
      <c r="L11" s="113" t="s">
        <v>337</v>
      </c>
      <c r="M11" s="115"/>
      <c r="N11" s="116"/>
    </row>
    <row r="12" spans="3:14" ht="12" customHeight="1">
      <c r="C12" s="416"/>
      <c r="D12" s="417"/>
      <c r="E12" s="83"/>
      <c r="F12" s="83"/>
      <c r="G12" s="83"/>
      <c r="I12" s="109" t="s">
        <v>205</v>
      </c>
      <c r="K12" s="109"/>
      <c r="L12" s="83"/>
      <c r="M12" s="83"/>
      <c r="N12" s="110"/>
    </row>
    <row r="13" spans="3:14" ht="12" customHeight="1">
      <c r="C13" s="416"/>
      <c r="D13" s="417"/>
      <c r="E13" s="118"/>
      <c r="F13" s="111"/>
      <c r="G13" s="113" t="s">
        <v>338</v>
      </c>
      <c r="H13" s="114"/>
      <c r="I13" s="114"/>
      <c r="J13" s="114"/>
      <c r="K13" s="114"/>
      <c r="L13" s="113" t="s">
        <v>339</v>
      </c>
      <c r="M13" s="409" t="s">
        <v>340</v>
      </c>
      <c r="N13" s="410"/>
    </row>
    <row r="14" spans="3:14" ht="12" customHeight="1">
      <c r="C14" s="416"/>
      <c r="D14" s="417"/>
      <c r="E14" s="119"/>
      <c r="F14" s="83"/>
      <c r="H14" s="120"/>
      <c r="I14" s="109" t="s">
        <v>204</v>
      </c>
      <c r="K14" s="83"/>
      <c r="L14" s="83"/>
      <c r="M14" s="411"/>
      <c r="N14" s="412"/>
    </row>
    <row r="15" spans="1:14" ht="13.5" customHeight="1">
      <c r="A15" s="416" t="s">
        <v>303</v>
      </c>
      <c r="B15" s="416"/>
      <c r="C15" s="416"/>
      <c r="D15" s="417"/>
      <c r="E15" s="121" t="s">
        <v>341</v>
      </c>
      <c r="F15" s="121" t="s">
        <v>341</v>
      </c>
      <c r="G15" s="121" t="s">
        <v>341</v>
      </c>
      <c r="H15" s="121" t="s">
        <v>342</v>
      </c>
      <c r="I15" s="122" t="s">
        <v>343</v>
      </c>
      <c r="J15" s="121" t="s">
        <v>344</v>
      </c>
      <c r="K15" s="123" t="s">
        <v>344</v>
      </c>
      <c r="L15" s="123" t="s">
        <v>345</v>
      </c>
      <c r="M15" s="413"/>
      <c r="N15" s="412"/>
    </row>
    <row r="16" spans="1:14" ht="12" customHeight="1">
      <c r="A16" s="416"/>
      <c r="B16" s="416"/>
      <c r="C16" s="416"/>
      <c r="D16" s="417"/>
      <c r="E16" s="124" t="s">
        <v>258</v>
      </c>
      <c r="F16" s="124" t="s">
        <v>259</v>
      </c>
      <c r="G16" s="124" t="s">
        <v>260</v>
      </c>
      <c r="H16" s="124" t="s">
        <v>260</v>
      </c>
      <c r="I16" s="117" t="s">
        <v>260</v>
      </c>
      <c r="J16" s="124" t="s">
        <v>261</v>
      </c>
      <c r="K16" s="125" t="s">
        <v>262</v>
      </c>
      <c r="L16" s="125" t="s">
        <v>259</v>
      </c>
      <c r="M16" s="414" t="s">
        <v>96</v>
      </c>
      <c r="N16" s="415"/>
    </row>
    <row r="17" spans="1:14" ht="12" customHeight="1">
      <c r="A17" s="115"/>
      <c r="B17" s="115"/>
      <c r="C17" s="416"/>
      <c r="D17" s="417"/>
      <c r="E17" s="126" t="s">
        <v>97</v>
      </c>
      <c r="F17" s="126" t="s">
        <v>97</v>
      </c>
      <c r="G17" s="126" t="s">
        <v>97</v>
      </c>
      <c r="H17" s="126" t="s">
        <v>98</v>
      </c>
      <c r="I17" s="144" t="s">
        <v>99</v>
      </c>
      <c r="J17" s="126" t="s">
        <v>100</v>
      </c>
      <c r="K17" s="145" t="s">
        <v>100</v>
      </c>
      <c r="L17" s="145" t="s">
        <v>26</v>
      </c>
      <c r="M17" s="414"/>
      <c r="N17" s="415"/>
    </row>
    <row r="18" spans="1:14" ht="12" customHeight="1">
      <c r="A18" s="83"/>
      <c r="B18" s="83"/>
      <c r="C18" s="418"/>
      <c r="D18" s="419"/>
      <c r="E18" s="128" t="s">
        <v>74</v>
      </c>
      <c r="F18" s="127" t="s">
        <v>105</v>
      </c>
      <c r="G18" s="128" t="s">
        <v>102</v>
      </c>
      <c r="H18" s="128" t="s">
        <v>102</v>
      </c>
      <c r="I18" s="146" t="s">
        <v>102</v>
      </c>
      <c r="J18" s="128" t="s">
        <v>103</v>
      </c>
      <c r="K18" s="127" t="s">
        <v>104</v>
      </c>
      <c r="L18" s="127" t="s">
        <v>105</v>
      </c>
      <c r="M18" s="420"/>
      <c r="N18" s="421"/>
    </row>
    <row r="19" spans="3:14" ht="3" customHeight="1">
      <c r="C19" s="399"/>
      <c r="D19" s="400"/>
      <c r="M19" s="474"/>
      <c r="N19" s="474"/>
    </row>
    <row r="20" spans="1:14" ht="16.5" customHeight="1">
      <c r="A20" s="403" t="s">
        <v>263</v>
      </c>
      <c r="B20" s="435"/>
      <c r="C20" s="436"/>
      <c r="D20" s="412"/>
      <c r="E20" s="81"/>
      <c r="F20" s="81"/>
      <c r="G20" s="81"/>
      <c r="H20" s="76"/>
      <c r="I20" s="76"/>
      <c r="J20" s="76"/>
      <c r="K20" s="76"/>
      <c r="L20" s="134"/>
      <c r="M20" s="452"/>
      <c r="N20" s="452"/>
    </row>
    <row r="21" spans="2:33" ht="20.25" customHeight="1">
      <c r="B21" s="351" t="s">
        <v>414</v>
      </c>
      <c r="C21" s="351"/>
      <c r="D21" s="129" t="s">
        <v>221</v>
      </c>
      <c r="E21" s="130">
        <v>238.68</v>
      </c>
      <c r="F21" s="131">
        <v>7968.2</v>
      </c>
      <c r="G21" s="132">
        <v>63</v>
      </c>
      <c r="H21" s="132">
        <v>46</v>
      </c>
      <c r="I21" s="132">
        <v>0</v>
      </c>
      <c r="J21" s="132">
        <v>0</v>
      </c>
      <c r="K21" s="132">
        <v>0</v>
      </c>
      <c r="L21" s="131">
        <v>41.7</v>
      </c>
      <c r="M21" s="401">
        <v>18788038</v>
      </c>
      <c r="N21" s="401"/>
      <c r="O21" s="81"/>
      <c r="P21" s="77"/>
      <c r="Q21" s="76"/>
      <c r="R21" s="76"/>
      <c r="S21" s="76"/>
      <c r="T21" s="76"/>
      <c r="U21" s="76"/>
      <c r="V21" s="134"/>
      <c r="W21" s="398"/>
      <c r="X21" s="398"/>
      <c r="Y21" s="133"/>
      <c r="Z21" s="133"/>
      <c r="AA21" s="133"/>
      <c r="AB21" s="133"/>
      <c r="AC21" s="133"/>
      <c r="AD21" s="133"/>
      <c r="AE21" s="133"/>
      <c r="AF21" s="133"/>
      <c r="AG21" s="133"/>
    </row>
    <row r="22" spans="2:33" ht="20.25" customHeight="1">
      <c r="B22" s="351" t="s">
        <v>415</v>
      </c>
      <c r="C22" s="351"/>
      <c r="D22" s="129" t="s">
        <v>223</v>
      </c>
      <c r="E22" s="130">
        <v>380.2272</v>
      </c>
      <c r="F22" s="131">
        <v>1910</v>
      </c>
      <c r="G22" s="132">
        <v>17</v>
      </c>
      <c r="H22" s="132">
        <v>34</v>
      </c>
      <c r="I22" s="132">
        <v>0</v>
      </c>
      <c r="J22" s="132">
        <v>0</v>
      </c>
      <c r="K22" s="132">
        <v>0</v>
      </c>
      <c r="L22" s="131">
        <v>292</v>
      </c>
      <c r="M22" s="401">
        <v>43654545</v>
      </c>
      <c r="N22" s="401"/>
      <c r="O22" s="81"/>
      <c r="P22" s="77"/>
      <c r="Q22" s="76"/>
      <c r="R22" s="76"/>
      <c r="S22" s="76"/>
      <c r="T22" s="76"/>
      <c r="U22" s="76"/>
      <c r="V22" s="134"/>
      <c r="W22" s="398"/>
      <c r="X22" s="398"/>
      <c r="Y22" s="133"/>
      <c r="Z22" s="133"/>
      <c r="AA22" s="133"/>
      <c r="AB22" s="133"/>
      <c r="AC22" s="133"/>
      <c r="AD22" s="133"/>
      <c r="AE22" s="133"/>
      <c r="AF22" s="133"/>
      <c r="AG22" s="133"/>
    </row>
    <row r="23" spans="2:33" ht="20.25" customHeight="1">
      <c r="B23" s="351" t="s">
        <v>416</v>
      </c>
      <c r="C23" s="351"/>
      <c r="D23" s="129" t="s">
        <v>225</v>
      </c>
      <c r="E23" s="130">
        <v>506.17</v>
      </c>
      <c r="F23" s="131">
        <v>6000.7</v>
      </c>
      <c r="G23" s="132">
        <v>6</v>
      </c>
      <c r="H23" s="132">
        <v>0</v>
      </c>
      <c r="I23" s="132">
        <v>0</v>
      </c>
      <c r="J23" s="132">
        <v>0</v>
      </c>
      <c r="K23" s="132">
        <v>0</v>
      </c>
      <c r="L23" s="131">
        <v>20</v>
      </c>
      <c r="M23" s="401">
        <v>64138437</v>
      </c>
      <c r="N23" s="401"/>
      <c r="O23" s="81"/>
      <c r="P23" s="77"/>
      <c r="Q23" s="76"/>
      <c r="R23" s="79"/>
      <c r="S23" s="76"/>
      <c r="T23" s="76"/>
      <c r="U23" s="76"/>
      <c r="V23" s="134"/>
      <c r="W23" s="398"/>
      <c r="X23" s="398"/>
      <c r="Y23" s="133"/>
      <c r="Z23" s="133"/>
      <c r="AA23" s="133"/>
      <c r="AB23" s="133"/>
      <c r="AC23" s="133"/>
      <c r="AD23" s="133"/>
      <c r="AE23" s="133"/>
      <c r="AF23" s="133"/>
      <c r="AG23" s="133"/>
    </row>
    <row r="24" spans="2:33" ht="20.25" customHeight="1">
      <c r="B24" s="351" t="s">
        <v>417</v>
      </c>
      <c r="C24" s="351"/>
      <c r="D24" s="129" t="s">
        <v>244</v>
      </c>
      <c r="E24" s="130">
        <v>236.5663</v>
      </c>
      <c r="F24" s="131">
        <v>3637.7</v>
      </c>
      <c r="G24" s="132">
        <v>8</v>
      </c>
      <c r="H24" s="132">
        <v>0</v>
      </c>
      <c r="I24" s="132">
        <v>0</v>
      </c>
      <c r="J24" s="132">
        <v>0</v>
      </c>
      <c r="K24" s="132">
        <v>0</v>
      </c>
      <c r="L24" s="131">
        <v>592.1</v>
      </c>
      <c r="M24" s="401">
        <v>54824980</v>
      </c>
      <c r="N24" s="401"/>
      <c r="O24" s="82"/>
      <c r="P24" s="77"/>
      <c r="Q24" s="76"/>
      <c r="R24" s="79"/>
      <c r="S24" s="76"/>
      <c r="T24" s="76"/>
      <c r="U24" s="76"/>
      <c r="V24" s="134"/>
      <c r="W24" s="398"/>
      <c r="X24" s="398"/>
      <c r="Y24" s="133"/>
      <c r="Z24" s="133"/>
      <c r="AA24" s="133"/>
      <c r="AB24" s="133"/>
      <c r="AC24" s="133"/>
      <c r="AD24" s="133"/>
      <c r="AE24" s="133"/>
      <c r="AF24" s="133"/>
      <c r="AG24" s="133"/>
    </row>
    <row r="25" spans="2:33" ht="20.25" customHeight="1">
      <c r="B25" s="351" t="s">
        <v>418</v>
      </c>
      <c r="C25" s="351"/>
      <c r="D25" s="129" t="s">
        <v>298</v>
      </c>
      <c r="E25" s="130">
        <v>380.25</v>
      </c>
      <c r="F25" s="131">
        <v>95.028</v>
      </c>
      <c r="G25" s="132">
        <v>42</v>
      </c>
      <c r="H25" s="132">
        <v>0</v>
      </c>
      <c r="I25" s="132">
        <v>0</v>
      </c>
      <c r="J25" s="132">
        <v>0</v>
      </c>
      <c r="K25" s="132">
        <v>0</v>
      </c>
      <c r="L25" s="131">
        <v>3.4</v>
      </c>
      <c r="M25" s="401">
        <v>55591967</v>
      </c>
      <c r="N25" s="401"/>
      <c r="O25" s="82"/>
      <c r="P25" s="77"/>
      <c r="Q25" s="76"/>
      <c r="R25" s="76"/>
      <c r="S25" s="76"/>
      <c r="T25" s="76"/>
      <c r="U25" s="76"/>
      <c r="V25" s="134"/>
      <c r="W25" s="398"/>
      <c r="X25" s="398"/>
      <c r="Y25" s="133"/>
      <c r="Z25" s="133"/>
      <c r="AA25" s="133"/>
      <c r="AB25" s="133"/>
      <c r="AC25" s="133"/>
      <c r="AD25" s="133"/>
      <c r="AE25" s="133"/>
      <c r="AF25" s="133"/>
      <c r="AG25" s="133"/>
    </row>
    <row r="26" spans="2:33" ht="20.25" customHeight="1">
      <c r="B26" s="351" t="s">
        <v>419</v>
      </c>
      <c r="C26" s="351"/>
      <c r="D26" s="129" t="s">
        <v>300</v>
      </c>
      <c r="E26" s="130">
        <v>158.7343</v>
      </c>
      <c r="F26" s="131">
        <v>298</v>
      </c>
      <c r="G26" s="132">
        <v>41</v>
      </c>
      <c r="H26" s="132">
        <v>0</v>
      </c>
      <c r="I26" s="132">
        <v>0</v>
      </c>
      <c r="J26" s="132">
        <v>0</v>
      </c>
      <c r="K26" s="132">
        <v>0</v>
      </c>
      <c r="L26" s="131">
        <v>5.336800000000001</v>
      </c>
      <c r="M26" s="401">
        <v>34675243</v>
      </c>
      <c r="N26" s="401"/>
      <c r="O26" s="81"/>
      <c r="P26" s="77"/>
      <c r="Q26" s="76"/>
      <c r="R26" s="76"/>
      <c r="S26" s="76"/>
      <c r="T26" s="76"/>
      <c r="U26" s="76"/>
      <c r="V26" s="134"/>
      <c r="W26" s="402"/>
      <c r="X26" s="402"/>
      <c r="Y26" s="133"/>
      <c r="Z26" s="133"/>
      <c r="AA26" s="133"/>
      <c r="AB26" s="133"/>
      <c r="AC26" s="133"/>
      <c r="AD26" s="133"/>
      <c r="AE26" s="133"/>
      <c r="AF26" s="133"/>
      <c r="AG26" s="133"/>
    </row>
    <row r="27" spans="2:33" ht="20.25" customHeight="1">
      <c r="B27" s="351" t="s">
        <v>420</v>
      </c>
      <c r="C27" s="351"/>
      <c r="D27" s="129" t="s">
        <v>301</v>
      </c>
      <c r="E27" s="130">
        <v>438.7298</v>
      </c>
      <c r="F27" s="131">
        <v>186.389</v>
      </c>
      <c r="G27" s="132">
        <v>67</v>
      </c>
      <c r="H27" s="132">
        <v>7</v>
      </c>
      <c r="I27" s="132">
        <v>0</v>
      </c>
      <c r="J27" s="132">
        <v>1240</v>
      </c>
      <c r="K27" s="132">
        <v>0</v>
      </c>
      <c r="L27" s="131">
        <v>12.331600000000002</v>
      </c>
      <c r="M27" s="401">
        <v>33475216</v>
      </c>
      <c r="N27" s="401"/>
      <c r="O27" s="81"/>
      <c r="P27" s="77"/>
      <c r="Q27" s="76"/>
      <c r="R27" s="76"/>
      <c r="S27" s="76"/>
      <c r="T27" s="76"/>
      <c r="U27" s="76"/>
      <c r="V27" s="134"/>
      <c r="W27" s="402"/>
      <c r="X27" s="402"/>
      <c r="Y27" s="133"/>
      <c r="Z27" s="133"/>
      <c r="AA27" s="133"/>
      <c r="AB27" s="133"/>
      <c r="AC27" s="133"/>
      <c r="AD27" s="133"/>
      <c r="AE27" s="133"/>
      <c r="AF27" s="133"/>
      <c r="AG27" s="133"/>
    </row>
    <row r="28" spans="2:33" ht="20.25" customHeight="1">
      <c r="B28" s="351" t="s">
        <v>421</v>
      </c>
      <c r="C28" s="351"/>
      <c r="D28" s="129" t="s">
        <v>353</v>
      </c>
      <c r="E28" s="89">
        <v>265.1934</v>
      </c>
      <c r="F28" s="90">
        <v>19771.14</v>
      </c>
      <c r="G28" s="87">
        <v>43.8</v>
      </c>
      <c r="H28" s="87">
        <v>0</v>
      </c>
      <c r="I28" s="87">
        <v>0</v>
      </c>
      <c r="J28" s="87">
        <v>0</v>
      </c>
      <c r="K28" s="87">
        <v>0</v>
      </c>
      <c r="L28" s="90">
        <v>17.6619</v>
      </c>
      <c r="M28" s="453">
        <v>50233404</v>
      </c>
      <c r="N28" s="453"/>
      <c r="O28" s="82"/>
      <c r="P28" s="77"/>
      <c r="Q28" s="76"/>
      <c r="R28" s="77"/>
      <c r="S28" s="77"/>
      <c r="T28" s="77"/>
      <c r="U28" s="77"/>
      <c r="V28" s="77"/>
      <c r="W28" s="473"/>
      <c r="X28" s="473"/>
      <c r="Y28" s="133"/>
      <c r="Z28" s="133"/>
      <c r="AA28" s="133"/>
      <c r="AB28" s="133"/>
      <c r="AC28" s="133"/>
      <c r="AD28" s="133"/>
      <c r="AE28" s="133"/>
      <c r="AF28" s="133"/>
      <c r="AG28" s="133"/>
    </row>
    <row r="29" spans="2:24" ht="20.25" customHeight="1">
      <c r="B29" s="351" t="s">
        <v>422</v>
      </c>
      <c r="C29" s="351"/>
      <c r="D29" s="129" t="s">
        <v>413</v>
      </c>
      <c r="E29" s="130">
        <v>191.62</v>
      </c>
      <c r="F29" s="131">
        <v>6783.8884</v>
      </c>
      <c r="G29" s="132">
        <v>14</v>
      </c>
      <c r="H29" s="132">
        <v>0</v>
      </c>
      <c r="I29" s="132">
        <v>0</v>
      </c>
      <c r="J29" s="132">
        <v>41</v>
      </c>
      <c r="K29" s="132">
        <v>0</v>
      </c>
      <c r="L29" s="131">
        <v>152.9984</v>
      </c>
      <c r="M29" s="401">
        <v>8796603</v>
      </c>
      <c r="N29" s="401"/>
      <c r="O29" s="165"/>
      <c r="P29" s="165"/>
      <c r="Q29" s="165"/>
      <c r="R29" s="165"/>
      <c r="S29" s="165"/>
      <c r="T29" s="165"/>
      <c r="U29" s="165"/>
      <c r="V29" s="165"/>
      <c r="W29" s="165"/>
      <c r="X29" s="165"/>
    </row>
    <row r="30" spans="2:24" ht="20.25" customHeight="1">
      <c r="B30" s="351" t="s">
        <v>423</v>
      </c>
      <c r="C30" s="351"/>
      <c r="D30" s="129" t="s">
        <v>424</v>
      </c>
      <c r="E30" s="130">
        <f>E31+E38</f>
        <v>69.1961</v>
      </c>
      <c r="F30" s="131">
        <f aca="true" t="shared" si="0" ref="F30:L30">F31+F38</f>
        <v>2409.05</v>
      </c>
      <c r="G30" s="132">
        <f t="shared" si="0"/>
        <v>0</v>
      </c>
      <c r="H30" s="132">
        <f t="shared" si="0"/>
        <v>0</v>
      </c>
      <c r="I30" s="132">
        <f t="shared" si="0"/>
        <v>0</v>
      </c>
      <c r="J30" s="132">
        <f t="shared" si="0"/>
        <v>0</v>
      </c>
      <c r="K30" s="132">
        <f t="shared" si="0"/>
        <v>0</v>
      </c>
      <c r="L30" s="131">
        <f t="shared" si="0"/>
        <v>425.613</v>
      </c>
      <c r="M30" s="401">
        <f>M31+M38</f>
        <v>16411215</v>
      </c>
      <c r="N30" s="401"/>
      <c r="O30" s="165"/>
      <c r="P30" s="165"/>
      <c r="Q30" s="165"/>
      <c r="R30" s="165"/>
      <c r="S30" s="165"/>
      <c r="T30" s="165"/>
      <c r="U30" s="165"/>
      <c r="V30" s="165"/>
      <c r="W30" s="165"/>
      <c r="X30" s="165"/>
    </row>
    <row r="31" spans="2:24" s="135" customFormat="1" ht="16.5" customHeight="1">
      <c r="B31" s="428" t="s">
        <v>283</v>
      </c>
      <c r="C31" s="433"/>
      <c r="D31" s="434"/>
      <c r="E31" s="136">
        <f aca="true" t="shared" si="1" ref="E31:M31">SUM(E32:E37)</f>
        <v>52.518699999999995</v>
      </c>
      <c r="F31" s="137">
        <f t="shared" si="1"/>
        <v>1891.46</v>
      </c>
      <c r="G31" s="138">
        <f t="shared" si="1"/>
        <v>0</v>
      </c>
      <c r="H31" s="138">
        <f t="shared" si="1"/>
        <v>0</v>
      </c>
      <c r="I31" s="138">
        <f t="shared" si="1"/>
        <v>0</v>
      </c>
      <c r="J31" s="138">
        <f t="shared" si="1"/>
        <v>0</v>
      </c>
      <c r="K31" s="138">
        <f t="shared" si="1"/>
        <v>0</v>
      </c>
      <c r="L31" s="137">
        <f t="shared" si="1"/>
        <v>79.5475</v>
      </c>
      <c r="M31" s="408">
        <f t="shared" si="1"/>
        <v>11415175</v>
      </c>
      <c r="N31" s="408"/>
      <c r="O31" s="96"/>
      <c r="P31" s="96"/>
      <c r="Q31" s="96"/>
      <c r="R31" s="96"/>
      <c r="S31" s="96"/>
      <c r="T31" s="96"/>
      <c r="U31" s="96"/>
      <c r="V31" s="96"/>
      <c r="W31" s="96"/>
      <c r="X31" s="96"/>
    </row>
    <row r="32" spans="2:14" ht="16.5" customHeight="1">
      <c r="B32" s="112"/>
      <c r="C32" s="139" t="s">
        <v>284</v>
      </c>
      <c r="D32" s="140" t="s">
        <v>49</v>
      </c>
      <c r="E32" s="147">
        <v>23.0615</v>
      </c>
      <c r="F32" s="148">
        <v>112.45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148">
        <v>0</v>
      </c>
      <c r="M32" s="449">
        <v>2515596</v>
      </c>
      <c r="N32" s="449"/>
    </row>
    <row r="33" spans="2:14" ht="16.5" customHeight="1">
      <c r="B33" s="112"/>
      <c r="C33" s="139" t="s">
        <v>285</v>
      </c>
      <c r="D33" s="140" t="s">
        <v>106</v>
      </c>
      <c r="E33" s="147">
        <v>4.133</v>
      </c>
      <c r="F33" s="148">
        <v>1578.01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8">
        <v>0</v>
      </c>
      <c r="M33" s="449">
        <v>526960</v>
      </c>
      <c r="N33" s="449"/>
    </row>
    <row r="34" spans="2:14" ht="16.5" customHeight="1">
      <c r="B34" s="112"/>
      <c r="C34" s="139" t="s">
        <v>286</v>
      </c>
      <c r="D34" s="140" t="s">
        <v>107</v>
      </c>
      <c r="E34" s="147">
        <v>2.2713</v>
      </c>
      <c r="F34" s="148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8">
        <v>0</v>
      </c>
      <c r="M34" s="449">
        <v>392429</v>
      </c>
      <c r="N34" s="449"/>
    </row>
    <row r="35" spans="2:14" ht="16.5" customHeight="1">
      <c r="B35" s="112"/>
      <c r="C35" s="139" t="s">
        <v>287</v>
      </c>
      <c r="D35" s="140" t="s">
        <v>108</v>
      </c>
      <c r="E35" s="147">
        <v>10.479</v>
      </c>
      <c r="F35" s="148">
        <v>192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8">
        <v>77.899</v>
      </c>
      <c r="M35" s="449">
        <v>3043261</v>
      </c>
      <c r="N35" s="449"/>
    </row>
    <row r="36" spans="2:24" ht="16.5" customHeight="1">
      <c r="B36" s="112"/>
      <c r="C36" s="139" t="s">
        <v>288</v>
      </c>
      <c r="D36" s="140" t="s">
        <v>109</v>
      </c>
      <c r="E36" s="147">
        <v>12.0119</v>
      </c>
      <c r="F36" s="148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8">
        <v>1.6485</v>
      </c>
      <c r="M36" s="449">
        <v>2685553</v>
      </c>
      <c r="N36" s="449"/>
      <c r="O36" s="135"/>
      <c r="P36" s="135"/>
      <c r="Q36" s="135"/>
      <c r="R36" s="135"/>
      <c r="S36" s="135"/>
      <c r="T36" s="135"/>
      <c r="U36" s="135"/>
      <c r="V36" s="135"/>
      <c r="W36" s="135"/>
      <c r="X36" s="135"/>
    </row>
    <row r="37" spans="2:14" ht="16.5" customHeight="1">
      <c r="B37" s="112"/>
      <c r="C37" s="139" t="s">
        <v>289</v>
      </c>
      <c r="D37" s="140" t="s">
        <v>110</v>
      </c>
      <c r="E37" s="147">
        <v>0.562</v>
      </c>
      <c r="F37" s="148">
        <v>9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8">
        <v>0</v>
      </c>
      <c r="M37" s="449">
        <v>2251376</v>
      </c>
      <c r="N37" s="449"/>
    </row>
    <row r="38" spans="2:24" s="135" customFormat="1" ht="16.5" customHeight="1">
      <c r="B38" s="428" t="s">
        <v>290</v>
      </c>
      <c r="C38" s="429"/>
      <c r="D38" s="430"/>
      <c r="E38" s="136">
        <f aca="true" t="shared" si="2" ref="E38:M38">SUM(E39:E44)</f>
        <v>16.677400000000002</v>
      </c>
      <c r="F38" s="137">
        <f t="shared" si="2"/>
        <v>517.59</v>
      </c>
      <c r="G38" s="138">
        <f t="shared" si="2"/>
        <v>0</v>
      </c>
      <c r="H38" s="138">
        <f t="shared" si="2"/>
        <v>0</v>
      </c>
      <c r="I38" s="138">
        <f t="shared" si="2"/>
        <v>0</v>
      </c>
      <c r="J38" s="138">
        <f t="shared" si="2"/>
        <v>0</v>
      </c>
      <c r="K38" s="138">
        <f t="shared" si="2"/>
        <v>0</v>
      </c>
      <c r="L38" s="137">
        <f>SUM(L39:L44)</f>
        <v>346.0655</v>
      </c>
      <c r="M38" s="408">
        <f t="shared" si="2"/>
        <v>4996040</v>
      </c>
      <c r="N38" s="408"/>
      <c r="O38" s="96"/>
      <c r="P38" s="96"/>
      <c r="Q38" s="96"/>
      <c r="R38" s="96"/>
      <c r="S38" s="96"/>
      <c r="T38" s="96"/>
      <c r="U38" s="96"/>
      <c r="V38" s="96"/>
      <c r="W38" s="96"/>
      <c r="X38" s="96"/>
    </row>
    <row r="39" spans="2:14" ht="16.5" customHeight="1">
      <c r="B39" s="112"/>
      <c r="C39" s="139" t="s">
        <v>291</v>
      </c>
      <c r="D39" s="140" t="s">
        <v>50</v>
      </c>
      <c r="E39" s="147">
        <v>11.0234</v>
      </c>
      <c r="F39" s="148">
        <v>425.76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8">
        <v>0</v>
      </c>
      <c r="M39" s="449">
        <v>1617835</v>
      </c>
      <c r="N39" s="449"/>
    </row>
    <row r="40" spans="2:14" ht="16.5" customHeight="1">
      <c r="B40" s="112"/>
      <c r="C40" s="139" t="s">
        <v>292</v>
      </c>
      <c r="D40" s="140" t="s">
        <v>112</v>
      </c>
      <c r="E40" s="147">
        <v>0</v>
      </c>
      <c r="F40" s="148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8">
        <v>342.8</v>
      </c>
      <c r="M40" s="449">
        <v>2285200</v>
      </c>
      <c r="N40" s="449"/>
    </row>
    <row r="41" spans="2:14" ht="16.5" customHeight="1">
      <c r="B41" s="112"/>
      <c r="C41" s="139" t="s">
        <v>293</v>
      </c>
      <c r="D41" s="140" t="s">
        <v>113</v>
      </c>
      <c r="E41" s="147">
        <v>0.48</v>
      </c>
      <c r="F41" s="148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8">
        <v>2.2</v>
      </c>
      <c r="M41" s="449">
        <v>226171</v>
      </c>
      <c r="N41" s="449"/>
    </row>
    <row r="42" spans="2:14" ht="16.5" customHeight="1">
      <c r="B42" s="112"/>
      <c r="C42" s="139" t="s">
        <v>294</v>
      </c>
      <c r="D42" s="140" t="s">
        <v>114</v>
      </c>
      <c r="E42" s="147">
        <v>0</v>
      </c>
      <c r="F42" s="148">
        <v>69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8">
        <v>0</v>
      </c>
      <c r="M42" s="449">
        <v>5650</v>
      </c>
      <c r="N42" s="449"/>
    </row>
    <row r="43" spans="2:14" ht="16.5" customHeight="1">
      <c r="B43" s="112"/>
      <c r="C43" s="139" t="s">
        <v>295</v>
      </c>
      <c r="D43" s="140" t="s">
        <v>115</v>
      </c>
      <c r="E43" s="147">
        <v>1</v>
      </c>
      <c r="F43" s="148">
        <v>22.83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8">
        <v>1.0655</v>
      </c>
      <c r="M43" s="449">
        <v>71108</v>
      </c>
      <c r="N43" s="449"/>
    </row>
    <row r="44" spans="1:14" ht="16.5" customHeight="1">
      <c r="A44" s="115"/>
      <c r="B44" s="141"/>
      <c r="C44" s="139" t="s">
        <v>296</v>
      </c>
      <c r="D44" s="140" t="s">
        <v>116</v>
      </c>
      <c r="E44" s="147">
        <v>4.174</v>
      </c>
      <c r="F44" s="148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8">
        <v>0</v>
      </c>
      <c r="M44" s="449">
        <v>790076</v>
      </c>
      <c r="N44" s="449"/>
    </row>
    <row r="45" spans="1:14" ht="3.75" customHeight="1">
      <c r="A45" s="83"/>
      <c r="B45" s="83"/>
      <c r="C45" s="83"/>
      <c r="D45" s="110"/>
      <c r="E45" s="166"/>
      <c r="F45" s="166"/>
      <c r="G45" s="166"/>
      <c r="H45" s="166"/>
      <c r="I45" s="166"/>
      <c r="J45" s="166"/>
      <c r="K45" s="166"/>
      <c r="L45" s="166"/>
      <c r="M45" s="481"/>
      <c r="N45" s="481"/>
    </row>
    <row r="46" ht="10.5" customHeight="1"/>
    <row r="47" ht="10.5" customHeight="1"/>
    <row r="48" ht="10.5" customHeight="1">
      <c r="J48" s="96" t="s">
        <v>299</v>
      </c>
    </row>
    <row r="49" ht="10.5" customHeight="1"/>
    <row r="50" ht="10.5" customHeight="1"/>
  </sheetData>
  <sheetProtection/>
  <mergeCells count="73">
    <mergeCell ref="M45:N45"/>
    <mergeCell ref="M44:N44"/>
    <mergeCell ref="M42:N42"/>
    <mergeCell ref="B31:D31"/>
    <mergeCell ref="M34:N34"/>
    <mergeCell ref="M33:N33"/>
    <mergeCell ref="M32:N32"/>
    <mergeCell ref="M43:N43"/>
    <mergeCell ref="M38:N38"/>
    <mergeCell ref="M39:N39"/>
    <mergeCell ref="B27:C27"/>
    <mergeCell ref="B30:C30"/>
    <mergeCell ref="B29:C29"/>
    <mergeCell ref="M35:N35"/>
    <mergeCell ref="B24:C24"/>
    <mergeCell ref="B25:C25"/>
    <mergeCell ref="A3:H3"/>
    <mergeCell ref="I3:M3"/>
    <mergeCell ref="A5:H5"/>
    <mergeCell ref="I5:M5"/>
    <mergeCell ref="C4:J4"/>
    <mergeCell ref="M21:N21"/>
    <mergeCell ref="F9:H9"/>
    <mergeCell ref="I9:L9"/>
    <mergeCell ref="A10:D11"/>
    <mergeCell ref="C13:D13"/>
    <mergeCell ref="M40:N40"/>
    <mergeCell ref="M41:N41"/>
    <mergeCell ref="M36:N36"/>
    <mergeCell ref="M37:N37"/>
    <mergeCell ref="B26:C26"/>
    <mergeCell ref="M26:N26"/>
    <mergeCell ref="B28:C28"/>
    <mergeCell ref="B38:D38"/>
    <mergeCell ref="M31:N31"/>
    <mergeCell ref="M28:N28"/>
    <mergeCell ref="A6:B7"/>
    <mergeCell ref="C6:J6"/>
    <mergeCell ref="I10:K10"/>
    <mergeCell ref="B23:C23"/>
    <mergeCell ref="C17:D17"/>
    <mergeCell ref="C12:D12"/>
    <mergeCell ref="G10:H10"/>
    <mergeCell ref="C19:D19"/>
    <mergeCell ref="C14:D14"/>
    <mergeCell ref="M1:N1"/>
    <mergeCell ref="M30:N30"/>
    <mergeCell ref="M20:N20"/>
    <mergeCell ref="M27:N27"/>
    <mergeCell ref="M25:N25"/>
    <mergeCell ref="M19:N19"/>
    <mergeCell ref="M29:N29"/>
    <mergeCell ref="M6:M7"/>
    <mergeCell ref="M13:N14"/>
    <mergeCell ref="M15:N15"/>
    <mergeCell ref="M16:N17"/>
    <mergeCell ref="B22:C22"/>
    <mergeCell ref="C18:D18"/>
    <mergeCell ref="A20:D20"/>
    <mergeCell ref="M18:N18"/>
    <mergeCell ref="A15:D16"/>
    <mergeCell ref="M22:N22"/>
    <mergeCell ref="B21:C21"/>
    <mergeCell ref="M23:N23"/>
    <mergeCell ref="W28:X28"/>
    <mergeCell ref="W27:X27"/>
    <mergeCell ref="W25:X25"/>
    <mergeCell ref="W22:X22"/>
    <mergeCell ref="W21:X21"/>
    <mergeCell ref="W26:X26"/>
    <mergeCell ref="W23:X23"/>
    <mergeCell ref="W24:X24"/>
    <mergeCell ref="M24:N24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8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9"/>
  <dimension ref="A1:AM47"/>
  <sheetViews>
    <sheetView view="pageBreakPreview" zoomScale="115" zoomScaleSheetLayoutView="115" zoomScalePageLayoutView="0" workbookViewId="0" topLeftCell="A1">
      <selection activeCell="G33" sqref="G33"/>
    </sheetView>
  </sheetViews>
  <sheetFormatPr defaultColWidth="9.00390625" defaultRowHeight="16.5"/>
  <cols>
    <col min="1" max="1" width="1.37890625" style="96" customWidth="1"/>
    <col min="2" max="2" width="1.625" style="96" customWidth="1"/>
    <col min="3" max="3" width="15.375" style="96" customWidth="1"/>
    <col min="4" max="4" width="9.50390625" style="96" customWidth="1"/>
    <col min="5" max="5" width="7.75390625" style="96" customWidth="1"/>
    <col min="6" max="6" width="10.125" style="96" customWidth="1"/>
    <col min="7" max="7" width="11.25390625" style="96" customWidth="1"/>
    <col min="8" max="8" width="11.125" style="96" customWidth="1"/>
    <col min="9" max="9" width="11.00390625" style="96" customWidth="1"/>
    <col min="10" max="14" width="12.50390625" style="96" customWidth="1"/>
    <col min="15" max="15" width="6.625" style="96" customWidth="1"/>
    <col min="16" max="16" width="10.00390625" style="96" customWidth="1"/>
    <col min="17" max="16384" width="9.00390625" style="96" customWidth="1"/>
  </cols>
  <sheetData>
    <row r="1" spans="1:16" s="93" customFormat="1" ht="10.5" customHeight="1">
      <c r="A1" s="93" t="s">
        <v>328</v>
      </c>
      <c r="J1" s="94"/>
      <c r="O1" s="427" t="s">
        <v>194</v>
      </c>
      <c r="P1" s="427"/>
    </row>
    <row r="2" s="93" customFormat="1" ht="7.5" customHeight="1">
      <c r="J2" s="94"/>
    </row>
    <row r="3" spans="1:16" ht="21" customHeight="1">
      <c r="A3" s="423" t="s">
        <v>329</v>
      </c>
      <c r="B3" s="423"/>
      <c r="C3" s="423"/>
      <c r="D3" s="423"/>
      <c r="E3" s="423"/>
      <c r="F3" s="423"/>
      <c r="G3" s="423"/>
      <c r="H3" s="423"/>
      <c r="I3" s="423"/>
      <c r="J3" s="422" t="s">
        <v>240</v>
      </c>
      <c r="K3" s="424"/>
      <c r="L3" s="424"/>
      <c r="M3" s="424"/>
      <c r="N3" s="424"/>
      <c r="O3" s="424"/>
      <c r="P3" s="424"/>
    </row>
    <row r="4" spans="3:10" ht="13.5" customHeight="1">
      <c r="C4" s="422"/>
      <c r="D4" s="422"/>
      <c r="E4" s="422"/>
      <c r="F4" s="422"/>
      <c r="G4" s="422"/>
      <c r="H4" s="422"/>
      <c r="I4" s="422"/>
      <c r="J4" s="422"/>
    </row>
    <row r="5" spans="1:16" ht="15" customHeight="1">
      <c r="A5" s="425" t="s">
        <v>320</v>
      </c>
      <c r="B5" s="425"/>
      <c r="C5" s="425"/>
      <c r="D5" s="425"/>
      <c r="E5" s="425"/>
      <c r="F5" s="425"/>
      <c r="G5" s="425"/>
      <c r="H5" s="425"/>
      <c r="I5" s="425"/>
      <c r="J5" s="431" t="s">
        <v>118</v>
      </c>
      <c r="K5" s="441"/>
      <c r="L5" s="441"/>
      <c r="M5" s="441"/>
      <c r="N5" s="441"/>
      <c r="O5" s="441"/>
      <c r="P5" s="441"/>
    </row>
    <row r="6" spans="1:16" ht="11.25" customHeight="1">
      <c r="A6" s="407" t="s">
        <v>321</v>
      </c>
      <c r="B6" s="407"/>
      <c r="C6" s="406" t="s">
        <v>322</v>
      </c>
      <c r="D6" s="406"/>
      <c r="E6" s="406"/>
      <c r="F6" s="406"/>
      <c r="G6" s="406"/>
      <c r="H6" s="406"/>
      <c r="I6" s="406"/>
      <c r="J6" s="406"/>
      <c r="O6" s="426" t="s">
        <v>121</v>
      </c>
      <c r="P6" s="98" t="s">
        <v>122</v>
      </c>
    </row>
    <row r="7" spans="1:16" ht="12" customHeight="1">
      <c r="A7" s="407"/>
      <c r="B7" s="407"/>
      <c r="C7" s="92" t="s">
        <v>323</v>
      </c>
      <c r="D7" s="92"/>
      <c r="E7" s="92"/>
      <c r="F7" s="92"/>
      <c r="G7" s="92"/>
      <c r="H7" s="92"/>
      <c r="I7" s="92"/>
      <c r="J7" s="99"/>
      <c r="O7" s="426"/>
      <c r="P7" s="98" t="s">
        <v>124</v>
      </c>
    </row>
    <row r="8" spans="2:10" ht="1.5" customHeight="1">
      <c r="B8" s="100"/>
      <c r="C8" s="93"/>
      <c r="D8" s="93"/>
      <c r="E8" s="93"/>
      <c r="F8" s="93"/>
      <c r="G8" s="93"/>
      <c r="H8" s="93"/>
      <c r="I8" s="93"/>
      <c r="J8" s="94"/>
    </row>
    <row r="9" spans="1:16" ht="13.5" customHeight="1">
      <c r="A9" s="101"/>
      <c r="B9" s="101"/>
      <c r="C9" s="101"/>
      <c r="D9" s="102"/>
      <c r="E9" s="142"/>
      <c r="F9" s="103"/>
      <c r="G9" s="103" t="s">
        <v>272</v>
      </c>
      <c r="H9" s="103"/>
      <c r="I9" s="103"/>
      <c r="J9" s="103"/>
      <c r="K9" s="114"/>
      <c r="L9" s="114"/>
      <c r="M9" s="104" t="s">
        <v>330</v>
      </c>
      <c r="N9" s="114"/>
      <c r="O9" s="114"/>
      <c r="P9" s="114"/>
    </row>
    <row r="10" spans="1:16" ht="12" customHeight="1">
      <c r="A10" s="404" t="s">
        <v>302</v>
      </c>
      <c r="B10" s="404"/>
      <c r="C10" s="404"/>
      <c r="D10" s="405"/>
      <c r="E10" s="105"/>
      <c r="F10" s="106"/>
      <c r="G10" s="106"/>
      <c r="H10" s="106"/>
      <c r="I10" s="107" t="s">
        <v>19</v>
      </c>
      <c r="K10" s="108" t="s">
        <v>217</v>
      </c>
      <c r="L10" s="109"/>
      <c r="M10" s="83"/>
      <c r="N10" s="83"/>
      <c r="O10" s="83"/>
      <c r="P10" s="83"/>
    </row>
    <row r="11" spans="1:16" ht="12" customHeight="1">
      <c r="A11" s="404"/>
      <c r="B11" s="404"/>
      <c r="C11" s="404"/>
      <c r="D11" s="405"/>
      <c r="E11" s="438" t="s">
        <v>247</v>
      </c>
      <c r="F11" s="438" t="s">
        <v>248</v>
      </c>
      <c r="G11" s="142"/>
      <c r="H11" s="113" t="s">
        <v>249</v>
      </c>
      <c r="I11" s="103"/>
      <c r="J11" s="103"/>
      <c r="K11" s="114"/>
      <c r="L11" s="114"/>
      <c r="M11" s="113" t="s">
        <v>250</v>
      </c>
      <c r="N11" s="101"/>
      <c r="O11" s="101"/>
      <c r="P11" s="102"/>
    </row>
    <row r="12" spans="3:16" ht="12" customHeight="1">
      <c r="C12" s="416"/>
      <c r="D12" s="417"/>
      <c r="E12" s="439"/>
      <c r="F12" s="439"/>
      <c r="G12" s="105"/>
      <c r="H12" s="106"/>
      <c r="J12" s="151" t="s">
        <v>2</v>
      </c>
      <c r="K12" s="83"/>
      <c r="L12" s="83"/>
      <c r="M12" s="83"/>
      <c r="N12" s="83"/>
      <c r="O12" s="83"/>
      <c r="P12" s="110"/>
    </row>
    <row r="13" spans="3:16" ht="12" customHeight="1">
      <c r="C13" s="416"/>
      <c r="D13" s="417"/>
      <c r="E13" s="124"/>
      <c r="F13" s="124"/>
      <c r="G13" s="142"/>
      <c r="H13" s="113" t="s">
        <v>251</v>
      </c>
      <c r="I13" s="103"/>
      <c r="J13" s="103"/>
      <c r="K13" s="114"/>
      <c r="M13" s="113" t="s">
        <v>252</v>
      </c>
      <c r="O13" s="411" t="s">
        <v>253</v>
      </c>
      <c r="P13" s="412"/>
    </row>
    <row r="14" spans="3:16" ht="12" customHeight="1">
      <c r="C14" s="416"/>
      <c r="D14" s="417"/>
      <c r="E14" s="124"/>
      <c r="F14" s="124"/>
      <c r="G14" s="105"/>
      <c r="H14" s="106"/>
      <c r="J14" s="151" t="s">
        <v>4</v>
      </c>
      <c r="K14" s="83"/>
      <c r="L14" s="83"/>
      <c r="M14" s="83"/>
      <c r="O14" s="411"/>
      <c r="P14" s="412"/>
    </row>
    <row r="15" spans="1:16" ht="13.5" customHeight="1">
      <c r="A15" s="416" t="s">
        <v>303</v>
      </c>
      <c r="B15" s="416"/>
      <c r="C15" s="416"/>
      <c r="D15" s="417"/>
      <c r="E15" s="124"/>
      <c r="F15" s="124"/>
      <c r="G15" s="121" t="s">
        <v>270</v>
      </c>
      <c r="H15" s="121" t="s">
        <v>254</v>
      </c>
      <c r="I15" s="121" t="s">
        <v>254</v>
      </c>
      <c r="J15" s="122" t="s">
        <v>271</v>
      </c>
      <c r="K15" s="121" t="s">
        <v>267</v>
      </c>
      <c r="L15" s="121" t="s">
        <v>256</v>
      </c>
      <c r="M15" s="152" t="s">
        <v>256</v>
      </c>
      <c r="N15" s="123" t="s">
        <v>257</v>
      </c>
      <c r="O15" s="413"/>
      <c r="P15" s="412"/>
    </row>
    <row r="16" spans="1:16" ht="12" customHeight="1">
      <c r="A16" s="416"/>
      <c r="B16" s="416"/>
      <c r="C16" s="416"/>
      <c r="D16" s="417"/>
      <c r="E16" s="442" t="s">
        <v>187</v>
      </c>
      <c r="F16" s="440" t="s">
        <v>10</v>
      </c>
      <c r="G16" s="124" t="s">
        <v>258</v>
      </c>
      <c r="H16" s="124" t="s">
        <v>259</v>
      </c>
      <c r="I16" s="124" t="s">
        <v>260</v>
      </c>
      <c r="J16" s="117" t="s">
        <v>260</v>
      </c>
      <c r="K16" s="124" t="s">
        <v>260</v>
      </c>
      <c r="L16" s="124" t="s">
        <v>261</v>
      </c>
      <c r="M16" s="153" t="s">
        <v>262</v>
      </c>
      <c r="N16" s="125" t="s">
        <v>259</v>
      </c>
      <c r="O16" s="414" t="s">
        <v>140</v>
      </c>
      <c r="P16" s="415"/>
    </row>
    <row r="17" spans="1:16" ht="12" customHeight="1">
      <c r="A17" s="115"/>
      <c r="B17" s="115"/>
      <c r="C17" s="416"/>
      <c r="D17" s="417"/>
      <c r="E17" s="440"/>
      <c r="F17" s="440"/>
      <c r="G17" s="126" t="s">
        <v>141</v>
      </c>
      <c r="H17" s="126" t="s">
        <v>97</v>
      </c>
      <c r="I17" s="126" t="s">
        <v>97</v>
      </c>
      <c r="J17" s="144" t="s">
        <v>142</v>
      </c>
      <c r="K17" s="126" t="s">
        <v>143</v>
      </c>
      <c r="L17" s="126" t="s">
        <v>144</v>
      </c>
      <c r="M17" s="154" t="s">
        <v>144</v>
      </c>
      <c r="N17" s="145" t="s">
        <v>26</v>
      </c>
      <c r="O17" s="414"/>
      <c r="P17" s="415"/>
    </row>
    <row r="18" spans="1:16" ht="12" customHeight="1">
      <c r="A18" s="83"/>
      <c r="B18" s="83"/>
      <c r="C18" s="418"/>
      <c r="D18" s="419"/>
      <c r="E18" s="155"/>
      <c r="F18" s="155"/>
      <c r="G18" s="128" t="s">
        <v>146</v>
      </c>
      <c r="H18" s="127" t="s">
        <v>105</v>
      </c>
      <c r="I18" s="128" t="s">
        <v>102</v>
      </c>
      <c r="J18" s="146" t="s">
        <v>147</v>
      </c>
      <c r="K18" s="128" t="s">
        <v>147</v>
      </c>
      <c r="L18" s="128" t="s">
        <v>148</v>
      </c>
      <c r="M18" s="156" t="s">
        <v>149</v>
      </c>
      <c r="N18" s="127" t="s">
        <v>150</v>
      </c>
      <c r="O18" s="420"/>
      <c r="P18" s="421"/>
    </row>
    <row r="19" spans="3:16" ht="3" customHeight="1">
      <c r="C19" s="399"/>
      <c r="D19" s="400"/>
      <c r="O19" s="443"/>
      <c r="P19" s="443"/>
    </row>
    <row r="20" spans="2:16" ht="18" customHeight="1" hidden="1">
      <c r="B20" s="351" t="s">
        <v>268</v>
      </c>
      <c r="C20" s="351"/>
      <c r="D20" s="129" t="s">
        <v>34</v>
      </c>
      <c r="E20" s="79">
        <v>39</v>
      </c>
      <c r="F20" s="79">
        <v>7.76</v>
      </c>
      <c r="G20" s="79">
        <v>119.48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398">
        <v>237543</v>
      </c>
      <c r="P20" s="398"/>
    </row>
    <row r="21" spans="3:16" ht="0.75" customHeight="1">
      <c r="C21" s="399"/>
      <c r="D21" s="400"/>
      <c r="E21" s="157"/>
      <c r="F21" s="158"/>
      <c r="G21" s="157"/>
      <c r="H21" s="157"/>
      <c r="I21" s="157"/>
      <c r="J21" s="157"/>
      <c r="K21" s="157"/>
      <c r="L21" s="157"/>
      <c r="M21" s="157"/>
      <c r="N21" s="92"/>
      <c r="O21" s="92"/>
      <c r="P21" s="92"/>
    </row>
    <row r="22" spans="1:16" ht="16.5" customHeight="1">
      <c r="A22" s="403" t="s">
        <v>263</v>
      </c>
      <c r="B22" s="435"/>
      <c r="C22" s="436"/>
      <c r="D22" s="412"/>
      <c r="E22" s="79"/>
      <c r="F22" s="80"/>
      <c r="G22" s="81"/>
      <c r="H22" s="81"/>
      <c r="I22" s="81"/>
      <c r="J22" s="76"/>
      <c r="K22" s="76"/>
      <c r="L22" s="76"/>
      <c r="M22" s="76"/>
      <c r="N22" s="134"/>
      <c r="O22" s="398"/>
      <c r="P22" s="397"/>
    </row>
    <row r="23" spans="2:30" ht="20.25" customHeight="1">
      <c r="B23" s="351" t="s">
        <v>414</v>
      </c>
      <c r="C23" s="351"/>
      <c r="D23" s="129" t="s">
        <v>221</v>
      </c>
      <c r="E23" s="132">
        <v>28</v>
      </c>
      <c r="F23" s="159">
        <v>6.0752</v>
      </c>
      <c r="G23" s="130">
        <v>113.25</v>
      </c>
      <c r="H23" s="131">
        <v>0</v>
      </c>
      <c r="I23" s="132">
        <v>12</v>
      </c>
      <c r="J23" s="132">
        <v>0</v>
      </c>
      <c r="K23" s="132">
        <v>0</v>
      </c>
      <c r="L23" s="132">
        <v>750</v>
      </c>
      <c r="M23" s="132">
        <v>0</v>
      </c>
      <c r="N23" s="131">
        <v>0</v>
      </c>
      <c r="O23" s="401">
        <v>851456</v>
      </c>
      <c r="P23" s="401"/>
      <c r="Q23" s="79"/>
      <c r="R23" s="80"/>
      <c r="S23" s="81"/>
      <c r="T23" s="76"/>
      <c r="U23" s="76"/>
      <c r="V23" s="76"/>
      <c r="W23" s="76"/>
      <c r="X23" s="76"/>
      <c r="Y23" s="76"/>
      <c r="Z23" s="76"/>
      <c r="AA23" s="398"/>
      <c r="AB23" s="398"/>
      <c r="AD23" s="164"/>
    </row>
    <row r="24" spans="2:35" ht="20.25" customHeight="1">
      <c r="B24" s="351" t="s">
        <v>415</v>
      </c>
      <c r="C24" s="351"/>
      <c r="D24" s="129" t="s">
        <v>223</v>
      </c>
      <c r="E24" s="132">
        <v>31</v>
      </c>
      <c r="F24" s="159">
        <v>8.0488</v>
      </c>
      <c r="G24" s="130">
        <v>107.01</v>
      </c>
      <c r="H24" s="131">
        <v>706</v>
      </c>
      <c r="I24" s="132">
        <v>260</v>
      </c>
      <c r="J24" s="132">
        <v>0</v>
      </c>
      <c r="K24" s="132">
        <v>0</v>
      </c>
      <c r="L24" s="132">
        <v>0</v>
      </c>
      <c r="M24" s="132">
        <v>0</v>
      </c>
      <c r="N24" s="131">
        <v>0</v>
      </c>
      <c r="O24" s="401">
        <v>2440037</v>
      </c>
      <c r="P24" s="401"/>
      <c r="Q24" s="79"/>
      <c r="R24" s="80"/>
      <c r="S24" s="81"/>
      <c r="T24" s="77"/>
      <c r="U24" s="76"/>
      <c r="V24" s="76"/>
      <c r="W24" s="76"/>
      <c r="X24" s="76"/>
      <c r="Y24" s="76"/>
      <c r="Z24" s="76"/>
      <c r="AA24" s="398"/>
      <c r="AB24" s="398"/>
      <c r="AD24" s="164"/>
      <c r="AI24" s="160"/>
    </row>
    <row r="25" spans="2:39" ht="20.25" customHeight="1">
      <c r="B25" s="351" t="s">
        <v>416</v>
      </c>
      <c r="C25" s="351"/>
      <c r="D25" s="129" t="s">
        <v>225</v>
      </c>
      <c r="E25" s="132">
        <v>27</v>
      </c>
      <c r="F25" s="159">
        <v>3.7608</v>
      </c>
      <c r="G25" s="130">
        <v>11.31</v>
      </c>
      <c r="H25" s="131">
        <v>0</v>
      </c>
      <c r="I25" s="132">
        <v>164</v>
      </c>
      <c r="J25" s="132">
        <v>0</v>
      </c>
      <c r="K25" s="132">
        <v>0</v>
      </c>
      <c r="L25" s="132">
        <v>213</v>
      </c>
      <c r="M25" s="132">
        <v>1</v>
      </c>
      <c r="N25" s="131">
        <v>0</v>
      </c>
      <c r="O25" s="401">
        <v>48577</v>
      </c>
      <c r="P25" s="401"/>
      <c r="Q25" s="79"/>
      <c r="R25" s="80"/>
      <c r="S25" s="79"/>
      <c r="T25" s="76"/>
      <c r="U25" s="76"/>
      <c r="V25" s="76"/>
      <c r="W25" s="76"/>
      <c r="X25" s="76"/>
      <c r="Y25" s="76"/>
      <c r="Z25" s="76"/>
      <c r="AA25" s="398"/>
      <c r="AB25" s="398"/>
      <c r="AD25" s="164"/>
      <c r="AH25" s="160"/>
      <c r="AM25" s="160"/>
    </row>
    <row r="26" spans="2:30" ht="20.25" customHeight="1">
      <c r="B26" s="351" t="s">
        <v>417</v>
      </c>
      <c r="C26" s="351"/>
      <c r="D26" s="129" t="s">
        <v>244</v>
      </c>
      <c r="E26" s="132">
        <v>30</v>
      </c>
      <c r="F26" s="159">
        <v>3.3108</v>
      </c>
      <c r="G26" s="130">
        <v>110.82</v>
      </c>
      <c r="H26" s="131">
        <v>0</v>
      </c>
      <c r="I26" s="132">
        <v>157</v>
      </c>
      <c r="J26" s="132">
        <v>10</v>
      </c>
      <c r="K26" s="132">
        <v>857</v>
      </c>
      <c r="L26" s="132">
        <v>287</v>
      </c>
      <c r="M26" s="132">
        <v>0</v>
      </c>
      <c r="N26" s="131">
        <v>0</v>
      </c>
      <c r="O26" s="401">
        <v>1104663</v>
      </c>
      <c r="P26" s="401"/>
      <c r="Q26" s="79"/>
      <c r="R26" s="80"/>
      <c r="S26" s="79"/>
      <c r="T26" s="77"/>
      <c r="U26" s="76"/>
      <c r="V26" s="76"/>
      <c r="W26" s="76"/>
      <c r="X26" s="76"/>
      <c r="Y26" s="76"/>
      <c r="Z26" s="76"/>
      <c r="AA26" s="398"/>
      <c r="AB26" s="398"/>
      <c r="AD26" s="164"/>
    </row>
    <row r="27" spans="2:30" ht="20.25" customHeight="1">
      <c r="B27" s="351" t="s">
        <v>418</v>
      </c>
      <c r="C27" s="351"/>
      <c r="D27" s="129" t="s">
        <v>298</v>
      </c>
      <c r="E27" s="132">
        <v>20</v>
      </c>
      <c r="F27" s="159">
        <v>2.0103</v>
      </c>
      <c r="G27" s="130">
        <v>4.36</v>
      </c>
      <c r="H27" s="131">
        <v>0</v>
      </c>
      <c r="I27" s="132">
        <v>67</v>
      </c>
      <c r="J27" s="132">
        <v>0</v>
      </c>
      <c r="K27" s="132">
        <v>0</v>
      </c>
      <c r="L27" s="132">
        <v>0</v>
      </c>
      <c r="M27" s="132">
        <v>3</v>
      </c>
      <c r="N27" s="131">
        <v>0</v>
      </c>
      <c r="O27" s="401">
        <v>97640</v>
      </c>
      <c r="P27" s="401"/>
      <c r="Q27" s="79"/>
      <c r="R27" s="80"/>
      <c r="S27" s="79"/>
      <c r="T27" s="76"/>
      <c r="U27" s="76"/>
      <c r="V27" s="76"/>
      <c r="W27" s="76"/>
      <c r="X27" s="76"/>
      <c r="Y27" s="76"/>
      <c r="Z27" s="76"/>
      <c r="AA27" s="398"/>
      <c r="AB27" s="398"/>
      <c r="AD27" s="164"/>
    </row>
    <row r="28" spans="2:30" ht="20.25" customHeight="1">
      <c r="B28" s="351" t="s">
        <v>419</v>
      </c>
      <c r="C28" s="351"/>
      <c r="D28" s="129" t="s">
        <v>300</v>
      </c>
      <c r="E28" s="132">
        <v>43</v>
      </c>
      <c r="F28" s="159">
        <v>6.7693</v>
      </c>
      <c r="G28" s="130">
        <v>2283.29</v>
      </c>
      <c r="H28" s="131">
        <v>0</v>
      </c>
      <c r="I28" s="132">
        <v>34</v>
      </c>
      <c r="J28" s="132">
        <v>0</v>
      </c>
      <c r="K28" s="132">
        <v>0</v>
      </c>
      <c r="L28" s="132">
        <v>656</v>
      </c>
      <c r="M28" s="132">
        <v>100</v>
      </c>
      <c r="N28" s="131">
        <v>0</v>
      </c>
      <c r="O28" s="401">
        <v>2524307</v>
      </c>
      <c r="P28" s="401"/>
      <c r="Q28" s="79"/>
      <c r="R28" s="80"/>
      <c r="S28" s="79"/>
      <c r="T28" s="76"/>
      <c r="U28" s="76"/>
      <c r="V28" s="76"/>
      <c r="W28" s="76"/>
      <c r="X28" s="76"/>
      <c r="Y28" s="76"/>
      <c r="Z28" s="76"/>
      <c r="AA28" s="402"/>
      <c r="AB28" s="402"/>
      <c r="AD28" s="164"/>
    </row>
    <row r="29" spans="2:36" ht="20.25" customHeight="1">
      <c r="B29" s="351" t="s">
        <v>420</v>
      </c>
      <c r="C29" s="351"/>
      <c r="D29" s="129" t="s">
        <v>301</v>
      </c>
      <c r="E29" s="132">
        <v>37</v>
      </c>
      <c r="F29" s="159">
        <v>3.8919</v>
      </c>
      <c r="G29" s="130">
        <v>71.18</v>
      </c>
      <c r="H29" s="131">
        <v>0</v>
      </c>
      <c r="I29" s="132">
        <v>31</v>
      </c>
      <c r="J29" s="132">
        <v>0</v>
      </c>
      <c r="K29" s="132">
        <v>0</v>
      </c>
      <c r="L29" s="132">
        <v>0</v>
      </c>
      <c r="M29" s="132">
        <v>0</v>
      </c>
      <c r="N29" s="131">
        <v>0</v>
      </c>
      <c r="O29" s="401">
        <v>1163272</v>
      </c>
      <c r="P29" s="401"/>
      <c r="Q29" s="79"/>
      <c r="R29" s="80"/>
      <c r="S29" s="79"/>
      <c r="T29" s="76"/>
      <c r="U29" s="76"/>
      <c r="V29" s="76"/>
      <c r="W29" s="76"/>
      <c r="X29" s="76"/>
      <c r="Y29" s="76"/>
      <c r="Z29" s="76"/>
      <c r="AA29" s="402"/>
      <c r="AB29" s="402"/>
      <c r="AD29" s="164"/>
      <c r="AJ29" s="160"/>
    </row>
    <row r="30" spans="2:30" ht="20.25" customHeight="1">
      <c r="B30" s="351" t="s">
        <v>421</v>
      </c>
      <c r="C30" s="351"/>
      <c r="D30" s="129" t="s">
        <v>353</v>
      </c>
      <c r="E30" s="87">
        <v>34</v>
      </c>
      <c r="F30" s="88">
        <v>4.5691</v>
      </c>
      <c r="G30" s="89">
        <v>1.07</v>
      </c>
      <c r="H30" s="90">
        <v>0</v>
      </c>
      <c r="I30" s="87">
        <v>30</v>
      </c>
      <c r="J30" s="87">
        <v>550</v>
      </c>
      <c r="K30" s="87">
        <v>0</v>
      </c>
      <c r="L30" s="87">
        <v>0</v>
      </c>
      <c r="M30" s="87">
        <v>40</v>
      </c>
      <c r="N30" s="90">
        <v>0</v>
      </c>
      <c r="O30" s="453">
        <v>964466</v>
      </c>
      <c r="P30" s="453"/>
      <c r="Q30" s="79"/>
      <c r="R30" s="80"/>
      <c r="S30" s="81"/>
      <c r="T30" s="76"/>
      <c r="U30" s="76"/>
      <c r="V30" s="76"/>
      <c r="W30" s="76"/>
      <c r="X30" s="76"/>
      <c r="Y30" s="76"/>
      <c r="Z30" s="76"/>
      <c r="AA30" s="398"/>
      <c r="AB30" s="398"/>
      <c r="AD30" s="164"/>
    </row>
    <row r="31" spans="2:16" ht="20.25" customHeight="1">
      <c r="B31" s="351" t="s">
        <v>422</v>
      </c>
      <c r="C31" s="351"/>
      <c r="D31" s="129" t="s">
        <v>413</v>
      </c>
      <c r="E31" s="132">
        <v>45</v>
      </c>
      <c r="F31" s="159">
        <v>3.9059999999999997</v>
      </c>
      <c r="G31" s="130">
        <v>91.82</v>
      </c>
      <c r="H31" s="131">
        <v>0</v>
      </c>
      <c r="I31" s="132">
        <v>182</v>
      </c>
      <c r="J31" s="132">
        <v>0</v>
      </c>
      <c r="K31" s="132">
        <v>0</v>
      </c>
      <c r="L31" s="132">
        <v>2231</v>
      </c>
      <c r="M31" s="132">
        <v>0</v>
      </c>
      <c r="N31" s="131">
        <v>0</v>
      </c>
      <c r="O31" s="401">
        <v>390086</v>
      </c>
      <c r="P31" s="401"/>
    </row>
    <row r="32" spans="2:16" ht="20.25" customHeight="1">
      <c r="B32" s="351" t="s">
        <v>423</v>
      </c>
      <c r="C32" s="351"/>
      <c r="D32" s="129" t="s">
        <v>424</v>
      </c>
      <c r="E32" s="132">
        <f>E33+E40</f>
        <v>52</v>
      </c>
      <c r="F32" s="159">
        <f aca="true" t="shared" si="0" ref="F32:N32">F33+F40</f>
        <v>10.685300000000002</v>
      </c>
      <c r="G32" s="130">
        <f t="shared" si="0"/>
        <v>17356.94</v>
      </c>
      <c r="H32" s="131">
        <f t="shared" si="0"/>
        <v>0</v>
      </c>
      <c r="I32" s="132">
        <f t="shared" si="0"/>
        <v>79</v>
      </c>
      <c r="J32" s="132">
        <f t="shared" si="0"/>
        <v>0</v>
      </c>
      <c r="K32" s="132">
        <f t="shared" si="0"/>
        <v>0</v>
      </c>
      <c r="L32" s="132">
        <f t="shared" si="0"/>
        <v>485</v>
      </c>
      <c r="M32" s="132">
        <f t="shared" si="0"/>
        <v>8</v>
      </c>
      <c r="N32" s="131">
        <f t="shared" si="0"/>
        <v>0</v>
      </c>
      <c r="O32" s="401">
        <f>O33+O40</f>
        <v>1992858</v>
      </c>
      <c r="P32" s="401"/>
    </row>
    <row r="33" spans="2:28" s="135" customFormat="1" ht="16.5" customHeight="1">
      <c r="B33" s="428" t="s">
        <v>283</v>
      </c>
      <c r="C33" s="433"/>
      <c r="D33" s="434"/>
      <c r="E33" s="138">
        <f aca="true" t="shared" si="1" ref="E33:N33">SUM(E34:E39)</f>
        <v>25</v>
      </c>
      <c r="F33" s="161">
        <f t="shared" si="1"/>
        <v>4.3007</v>
      </c>
      <c r="G33" s="136">
        <f t="shared" si="1"/>
        <v>17298.41</v>
      </c>
      <c r="H33" s="138">
        <f t="shared" si="1"/>
        <v>0</v>
      </c>
      <c r="I33" s="138">
        <f t="shared" si="1"/>
        <v>46</v>
      </c>
      <c r="J33" s="138">
        <f t="shared" si="1"/>
        <v>0</v>
      </c>
      <c r="K33" s="138">
        <f t="shared" si="1"/>
        <v>0</v>
      </c>
      <c r="L33" s="138">
        <f t="shared" si="1"/>
        <v>485</v>
      </c>
      <c r="M33" s="138">
        <f t="shared" si="1"/>
        <v>0</v>
      </c>
      <c r="N33" s="138">
        <f t="shared" si="1"/>
        <v>0</v>
      </c>
      <c r="O33" s="408">
        <f>SUM(O34:P39)</f>
        <v>1679974</v>
      </c>
      <c r="P33" s="482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2:16" ht="16.5" customHeight="1">
      <c r="B34" s="112"/>
      <c r="C34" s="139" t="s">
        <v>284</v>
      </c>
      <c r="D34" s="140" t="s">
        <v>162</v>
      </c>
      <c r="E34" s="149">
        <v>9</v>
      </c>
      <c r="F34" s="162">
        <v>1.5278</v>
      </c>
      <c r="G34" s="147">
        <v>17298</v>
      </c>
      <c r="H34" s="148">
        <v>0</v>
      </c>
      <c r="I34" s="149">
        <v>46</v>
      </c>
      <c r="J34" s="149">
        <v>0</v>
      </c>
      <c r="K34" s="149">
        <v>0</v>
      </c>
      <c r="L34" s="149">
        <v>0</v>
      </c>
      <c r="M34" s="149">
        <v>0</v>
      </c>
      <c r="N34" s="148">
        <v>0</v>
      </c>
      <c r="O34" s="449">
        <v>701007</v>
      </c>
      <c r="P34" s="449"/>
    </row>
    <row r="35" spans="2:16" ht="16.5" customHeight="1">
      <c r="B35" s="112"/>
      <c r="C35" s="139" t="s">
        <v>285</v>
      </c>
      <c r="D35" s="140" t="s">
        <v>164</v>
      </c>
      <c r="E35" s="149">
        <v>1</v>
      </c>
      <c r="F35" s="162">
        <v>0.4287</v>
      </c>
      <c r="G35" s="147">
        <v>0</v>
      </c>
      <c r="H35" s="148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8">
        <v>0</v>
      </c>
      <c r="O35" s="449">
        <v>0</v>
      </c>
      <c r="P35" s="449"/>
    </row>
    <row r="36" spans="2:16" ht="16.5" customHeight="1">
      <c r="B36" s="112"/>
      <c r="C36" s="139" t="s">
        <v>286</v>
      </c>
      <c r="D36" s="140" t="s">
        <v>166</v>
      </c>
      <c r="E36" s="149">
        <v>5</v>
      </c>
      <c r="F36" s="162">
        <v>0.7822</v>
      </c>
      <c r="G36" s="147">
        <v>0</v>
      </c>
      <c r="H36" s="148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8">
        <v>0</v>
      </c>
      <c r="O36" s="449">
        <v>879825</v>
      </c>
      <c r="P36" s="449"/>
    </row>
    <row r="37" spans="2:16" ht="16.5" customHeight="1">
      <c r="B37" s="112"/>
      <c r="C37" s="139" t="s">
        <v>287</v>
      </c>
      <c r="D37" s="140" t="s">
        <v>168</v>
      </c>
      <c r="E37" s="149">
        <v>2</v>
      </c>
      <c r="F37" s="162">
        <v>0.3269</v>
      </c>
      <c r="G37" s="147">
        <v>0</v>
      </c>
      <c r="H37" s="148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8">
        <v>0</v>
      </c>
      <c r="O37" s="449">
        <v>44850</v>
      </c>
      <c r="P37" s="449"/>
    </row>
    <row r="38" spans="2:28" ht="16.5" customHeight="1">
      <c r="B38" s="112"/>
      <c r="C38" s="139" t="s">
        <v>288</v>
      </c>
      <c r="D38" s="140" t="s">
        <v>170</v>
      </c>
      <c r="E38" s="149">
        <v>3</v>
      </c>
      <c r="F38" s="162">
        <v>0.8099</v>
      </c>
      <c r="G38" s="147">
        <v>0</v>
      </c>
      <c r="H38" s="148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8">
        <v>0</v>
      </c>
      <c r="O38" s="449">
        <v>47390</v>
      </c>
      <c r="P38" s="449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</row>
    <row r="39" spans="2:16" ht="16.5" customHeight="1">
      <c r="B39" s="112"/>
      <c r="C39" s="139" t="s">
        <v>289</v>
      </c>
      <c r="D39" s="140" t="s">
        <v>172</v>
      </c>
      <c r="E39" s="149">
        <v>5</v>
      </c>
      <c r="F39" s="162">
        <v>0.4252</v>
      </c>
      <c r="G39" s="147">
        <v>0.41</v>
      </c>
      <c r="H39" s="148">
        <v>0</v>
      </c>
      <c r="I39" s="149">
        <v>0</v>
      </c>
      <c r="J39" s="149">
        <v>0</v>
      </c>
      <c r="K39" s="149">
        <v>0</v>
      </c>
      <c r="L39" s="149">
        <v>485</v>
      </c>
      <c r="M39" s="149">
        <v>0</v>
      </c>
      <c r="N39" s="148">
        <v>0</v>
      </c>
      <c r="O39" s="449">
        <v>6902</v>
      </c>
      <c r="P39" s="449"/>
    </row>
    <row r="40" spans="2:28" s="135" customFormat="1" ht="16.5" customHeight="1">
      <c r="B40" s="428" t="s">
        <v>290</v>
      </c>
      <c r="C40" s="429"/>
      <c r="D40" s="430"/>
      <c r="E40" s="138">
        <f aca="true" t="shared" si="2" ref="E40:O40">SUM(E41:E46)</f>
        <v>27</v>
      </c>
      <c r="F40" s="161">
        <f t="shared" si="2"/>
        <v>6.384600000000001</v>
      </c>
      <c r="G40" s="136">
        <f t="shared" si="2"/>
        <v>58.53</v>
      </c>
      <c r="H40" s="137">
        <f t="shared" si="2"/>
        <v>0</v>
      </c>
      <c r="I40" s="138">
        <f t="shared" si="2"/>
        <v>33</v>
      </c>
      <c r="J40" s="138">
        <f t="shared" si="2"/>
        <v>0</v>
      </c>
      <c r="K40" s="138">
        <f t="shared" si="2"/>
        <v>0</v>
      </c>
      <c r="L40" s="138">
        <f t="shared" si="2"/>
        <v>0</v>
      </c>
      <c r="M40" s="138">
        <f t="shared" si="2"/>
        <v>8</v>
      </c>
      <c r="N40" s="137">
        <f t="shared" si="2"/>
        <v>0</v>
      </c>
      <c r="O40" s="408">
        <f t="shared" si="2"/>
        <v>312884</v>
      </c>
      <c r="P40" s="408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</row>
    <row r="41" spans="2:16" ht="16.5" customHeight="1">
      <c r="B41" s="112"/>
      <c r="C41" s="139" t="s">
        <v>291</v>
      </c>
      <c r="D41" s="140" t="s">
        <v>175</v>
      </c>
      <c r="E41" s="149">
        <v>8</v>
      </c>
      <c r="F41" s="162">
        <v>1.5043</v>
      </c>
      <c r="G41" s="147">
        <v>6</v>
      </c>
      <c r="H41" s="148">
        <v>0</v>
      </c>
      <c r="I41" s="149">
        <v>33</v>
      </c>
      <c r="J41" s="149">
        <v>0</v>
      </c>
      <c r="K41" s="149">
        <v>0</v>
      </c>
      <c r="L41" s="149">
        <v>0</v>
      </c>
      <c r="M41" s="149">
        <v>0</v>
      </c>
      <c r="N41" s="148">
        <v>0</v>
      </c>
      <c r="O41" s="449">
        <v>75678</v>
      </c>
      <c r="P41" s="449"/>
    </row>
    <row r="42" spans="2:16" ht="16.5" customHeight="1">
      <c r="B42" s="112"/>
      <c r="C42" s="139" t="s">
        <v>292</v>
      </c>
      <c r="D42" s="140" t="s">
        <v>177</v>
      </c>
      <c r="E42" s="149">
        <v>5</v>
      </c>
      <c r="F42" s="162">
        <v>2.9727</v>
      </c>
      <c r="G42" s="147">
        <v>0</v>
      </c>
      <c r="H42" s="148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8">
        <v>0</v>
      </c>
      <c r="O42" s="449">
        <v>125208</v>
      </c>
      <c r="P42" s="449"/>
    </row>
    <row r="43" spans="2:16" ht="16.5" customHeight="1">
      <c r="B43" s="112"/>
      <c r="C43" s="139" t="s">
        <v>293</v>
      </c>
      <c r="D43" s="140" t="s">
        <v>179</v>
      </c>
      <c r="E43" s="149">
        <v>4</v>
      </c>
      <c r="F43" s="162">
        <v>0.6904</v>
      </c>
      <c r="G43" s="147">
        <v>10</v>
      </c>
      <c r="H43" s="148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8">
        <v>0</v>
      </c>
      <c r="O43" s="449">
        <v>29680</v>
      </c>
      <c r="P43" s="449"/>
    </row>
    <row r="44" spans="2:16" ht="16.5" customHeight="1">
      <c r="B44" s="112"/>
      <c r="C44" s="139" t="s">
        <v>294</v>
      </c>
      <c r="D44" s="140" t="s">
        <v>181</v>
      </c>
      <c r="E44" s="149">
        <v>4</v>
      </c>
      <c r="F44" s="162">
        <v>0.6941</v>
      </c>
      <c r="G44" s="147">
        <v>38.33</v>
      </c>
      <c r="H44" s="148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8</v>
      </c>
      <c r="N44" s="148">
        <v>0</v>
      </c>
      <c r="O44" s="449">
        <v>51851</v>
      </c>
      <c r="P44" s="449"/>
    </row>
    <row r="45" spans="2:16" ht="16.5" customHeight="1">
      <c r="B45" s="112"/>
      <c r="C45" s="139" t="s">
        <v>295</v>
      </c>
      <c r="D45" s="140" t="s">
        <v>183</v>
      </c>
      <c r="E45" s="149">
        <v>5</v>
      </c>
      <c r="F45" s="162">
        <v>0.5231</v>
      </c>
      <c r="G45" s="147">
        <v>4.2</v>
      </c>
      <c r="H45" s="148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8">
        <v>0</v>
      </c>
      <c r="O45" s="449">
        <v>30467</v>
      </c>
      <c r="P45" s="449"/>
    </row>
    <row r="46" spans="1:16" ht="16.5" customHeight="1">
      <c r="A46" s="115"/>
      <c r="B46" s="141"/>
      <c r="C46" s="139" t="s">
        <v>296</v>
      </c>
      <c r="D46" s="140" t="s">
        <v>185</v>
      </c>
      <c r="E46" s="149">
        <v>1</v>
      </c>
      <c r="F46" s="162">
        <v>0</v>
      </c>
      <c r="G46" s="147">
        <v>0</v>
      </c>
      <c r="H46" s="148">
        <v>0</v>
      </c>
      <c r="I46" s="149">
        <v>0</v>
      </c>
      <c r="J46" s="149">
        <v>0</v>
      </c>
      <c r="K46" s="149">
        <v>0</v>
      </c>
      <c r="L46" s="149">
        <v>0</v>
      </c>
      <c r="M46" s="149">
        <v>0</v>
      </c>
      <c r="N46" s="148">
        <v>0</v>
      </c>
      <c r="O46" s="449">
        <v>0</v>
      </c>
      <c r="P46" s="449"/>
    </row>
    <row r="47" spans="1:16" ht="3.75" customHeight="1">
      <c r="A47" s="83"/>
      <c r="B47" s="83"/>
      <c r="C47" s="83"/>
      <c r="D47" s="110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432"/>
      <c r="P47" s="447"/>
    </row>
    <row r="48" ht="10.5" customHeight="1"/>
    <row r="49" ht="10.5" customHeight="1"/>
    <row r="50" ht="10.5" customHeight="1"/>
    <row r="51" ht="10.5" customHeight="1"/>
    <row r="52" ht="10.5" customHeight="1"/>
  </sheetData>
  <sheetProtection/>
  <mergeCells count="76">
    <mergeCell ref="O27:P27"/>
    <mergeCell ref="O38:P38"/>
    <mergeCell ref="O25:P25"/>
    <mergeCell ref="B26:C26"/>
    <mergeCell ref="O23:P23"/>
    <mergeCell ref="O24:P24"/>
    <mergeCell ref="O29:P29"/>
    <mergeCell ref="O26:P26"/>
    <mergeCell ref="B28:C28"/>
    <mergeCell ref="B27:C27"/>
    <mergeCell ref="O45:P45"/>
    <mergeCell ref="O47:P47"/>
    <mergeCell ref="O28:P28"/>
    <mergeCell ref="O33:P33"/>
    <mergeCell ref="O32:P32"/>
    <mergeCell ref="O36:P36"/>
    <mergeCell ref="O34:P34"/>
    <mergeCell ref="O35:P35"/>
    <mergeCell ref="O37:P37"/>
    <mergeCell ref="O31:P31"/>
    <mergeCell ref="B32:C32"/>
    <mergeCell ref="B33:D33"/>
    <mergeCell ref="B29:C29"/>
    <mergeCell ref="O30:P30"/>
    <mergeCell ref="O46:P46"/>
    <mergeCell ref="O44:P44"/>
    <mergeCell ref="O41:P41"/>
    <mergeCell ref="O40:P40"/>
    <mergeCell ref="O43:P43"/>
    <mergeCell ref="O42:P42"/>
    <mergeCell ref="A22:D22"/>
    <mergeCell ref="O22:P22"/>
    <mergeCell ref="B25:C25"/>
    <mergeCell ref="B23:C23"/>
    <mergeCell ref="B24:C24"/>
    <mergeCell ref="O19:P19"/>
    <mergeCell ref="B30:C30"/>
    <mergeCell ref="B40:D40"/>
    <mergeCell ref="O39:P39"/>
    <mergeCell ref="O16:P17"/>
    <mergeCell ref="O18:P18"/>
    <mergeCell ref="A15:D16"/>
    <mergeCell ref="C17:D17"/>
    <mergeCell ref="E16:E17"/>
    <mergeCell ref="B31:C31"/>
    <mergeCell ref="C19:D19"/>
    <mergeCell ref="F16:F17"/>
    <mergeCell ref="O20:P20"/>
    <mergeCell ref="C21:D21"/>
    <mergeCell ref="A5:I5"/>
    <mergeCell ref="A6:B7"/>
    <mergeCell ref="C6:J6"/>
    <mergeCell ref="C12:D12"/>
    <mergeCell ref="F11:F12"/>
    <mergeCell ref="C13:D13"/>
    <mergeCell ref="C18:D18"/>
    <mergeCell ref="C14:D14"/>
    <mergeCell ref="O1:P1"/>
    <mergeCell ref="O13:P14"/>
    <mergeCell ref="O15:P15"/>
    <mergeCell ref="O6:O7"/>
    <mergeCell ref="J3:P3"/>
    <mergeCell ref="J5:P5"/>
    <mergeCell ref="C4:J4"/>
    <mergeCell ref="A3:I3"/>
    <mergeCell ref="E11:E12"/>
    <mergeCell ref="AA26:AB26"/>
    <mergeCell ref="A10:D11"/>
    <mergeCell ref="B20:C20"/>
    <mergeCell ref="AA30:AB30"/>
    <mergeCell ref="AA24:AB24"/>
    <mergeCell ref="AA23:AB23"/>
    <mergeCell ref="AA29:AB29"/>
    <mergeCell ref="AA28:AB28"/>
    <mergeCell ref="AA27:AB27"/>
    <mergeCell ref="AA25:AB25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9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10"/>
  <dimension ref="A1:AG45"/>
  <sheetViews>
    <sheetView view="pageBreakPreview" zoomScale="115" zoomScaleSheetLayoutView="115" zoomScalePageLayoutView="0" workbookViewId="0" topLeftCell="A25">
      <selection activeCell="L17" sqref="L17"/>
    </sheetView>
  </sheetViews>
  <sheetFormatPr defaultColWidth="9.00390625" defaultRowHeight="16.5"/>
  <cols>
    <col min="1" max="1" width="1.37890625" style="96" customWidth="1"/>
    <col min="2" max="2" width="1.625" style="96" customWidth="1"/>
    <col min="3" max="3" width="15.375" style="96" customWidth="1"/>
    <col min="4" max="4" width="9.50390625" style="96" customWidth="1"/>
    <col min="5" max="5" width="13.375" style="96" customWidth="1"/>
    <col min="6" max="6" width="12.375" style="96" customWidth="1"/>
    <col min="7" max="7" width="12.50390625" style="96" customWidth="1"/>
    <col min="8" max="8" width="13.00390625" style="96" customWidth="1"/>
    <col min="9" max="12" width="14.50390625" style="96" customWidth="1"/>
    <col min="13" max="13" width="11.375" style="96" customWidth="1"/>
    <col min="14" max="14" width="9.50390625" style="96" customWidth="1"/>
    <col min="15" max="15" width="7.625" style="96" customWidth="1"/>
    <col min="16" max="16" width="8.25390625" style="96" customWidth="1"/>
    <col min="17" max="17" width="8.00390625" style="96" customWidth="1"/>
    <col min="18" max="18" width="5.75390625" style="96" customWidth="1"/>
    <col min="19" max="19" width="7.125" style="96" customWidth="1"/>
    <col min="20" max="20" width="10.00390625" style="96" customWidth="1"/>
    <col min="21" max="16384" width="9.00390625" style="96" customWidth="1"/>
  </cols>
  <sheetData>
    <row r="1" spans="1:14" s="93" customFormat="1" ht="10.5" customHeight="1">
      <c r="A1" s="93" t="s">
        <v>324</v>
      </c>
      <c r="J1" s="94"/>
      <c r="M1" s="427" t="s">
        <v>195</v>
      </c>
      <c r="N1" s="427"/>
    </row>
    <row r="2" s="93" customFormat="1" ht="7.5" customHeight="1">
      <c r="J2" s="94"/>
    </row>
    <row r="3" spans="1:20" ht="21" customHeight="1">
      <c r="A3" s="423" t="s">
        <v>325</v>
      </c>
      <c r="B3" s="423"/>
      <c r="C3" s="423"/>
      <c r="D3" s="423"/>
      <c r="E3" s="423"/>
      <c r="F3" s="423"/>
      <c r="G3" s="423"/>
      <c r="H3" s="423"/>
      <c r="I3" s="422" t="s">
        <v>241</v>
      </c>
      <c r="J3" s="424"/>
      <c r="K3" s="424"/>
      <c r="L3" s="424"/>
      <c r="M3" s="424"/>
      <c r="N3" s="95"/>
      <c r="O3" s="95"/>
      <c r="P3" s="95"/>
      <c r="Q3" s="95"/>
      <c r="R3" s="95"/>
      <c r="S3" s="95"/>
      <c r="T3" s="95"/>
    </row>
    <row r="4" spans="3:10" ht="13.5" customHeight="1">
      <c r="C4" s="422"/>
      <c r="D4" s="422"/>
      <c r="E4" s="422"/>
      <c r="F4" s="422"/>
      <c r="G4" s="422"/>
      <c r="H4" s="422"/>
      <c r="I4" s="422"/>
      <c r="J4" s="422"/>
    </row>
    <row r="5" spans="1:16" ht="15" customHeight="1">
      <c r="A5" s="425" t="s">
        <v>320</v>
      </c>
      <c r="B5" s="425"/>
      <c r="C5" s="425"/>
      <c r="D5" s="425"/>
      <c r="E5" s="425"/>
      <c r="F5" s="425"/>
      <c r="G5" s="425"/>
      <c r="H5" s="425"/>
      <c r="I5" s="431" t="s">
        <v>37</v>
      </c>
      <c r="J5" s="424"/>
      <c r="K5" s="424"/>
      <c r="L5" s="424"/>
      <c r="M5" s="424"/>
      <c r="N5" s="97"/>
      <c r="O5" s="97"/>
      <c r="P5" s="97"/>
    </row>
    <row r="6" spans="1:20" ht="11.25" customHeight="1">
      <c r="A6" s="407" t="s">
        <v>321</v>
      </c>
      <c r="B6" s="407"/>
      <c r="C6" s="406" t="s">
        <v>322</v>
      </c>
      <c r="D6" s="406"/>
      <c r="E6" s="406"/>
      <c r="F6" s="406"/>
      <c r="G6" s="406"/>
      <c r="H6" s="406"/>
      <c r="I6" s="406"/>
      <c r="J6" s="406"/>
      <c r="M6" s="426" t="s">
        <v>33</v>
      </c>
      <c r="N6" s="98" t="s">
        <v>32</v>
      </c>
      <c r="T6" s="98"/>
    </row>
    <row r="7" spans="1:14" ht="12" customHeight="1">
      <c r="A7" s="407"/>
      <c r="B7" s="407"/>
      <c r="C7" s="92" t="s">
        <v>323</v>
      </c>
      <c r="D7" s="92"/>
      <c r="E7" s="92"/>
      <c r="F7" s="92"/>
      <c r="G7" s="92"/>
      <c r="H7" s="92"/>
      <c r="I7" s="92"/>
      <c r="J7" s="99"/>
      <c r="M7" s="426"/>
      <c r="N7" s="98" t="s">
        <v>42</v>
      </c>
    </row>
    <row r="8" spans="2:10" ht="1.5" customHeight="1">
      <c r="B8" s="100"/>
      <c r="C8" s="93"/>
      <c r="D8" s="93"/>
      <c r="E8" s="93"/>
      <c r="F8" s="93"/>
      <c r="G8" s="93"/>
      <c r="H8" s="93"/>
      <c r="I8" s="93"/>
      <c r="J8" s="94"/>
    </row>
    <row r="9" spans="1:14" ht="13.5" customHeight="1">
      <c r="A9" s="101"/>
      <c r="B9" s="101"/>
      <c r="C9" s="101"/>
      <c r="D9" s="102"/>
      <c r="E9" s="142"/>
      <c r="F9" s="103" t="s">
        <v>326</v>
      </c>
      <c r="G9" s="103"/>
      <c r="H9" s="103"/>
      <c r="I9" s="103"/>
      <c r="J9" s="103"/>
      <c r="K9" s="103"/>
      <c r="L9" s="104" t="s">
        <v>327</v>
      </c>
      <c r="M9" s="114"/>
      <c r="N9" s="163"/>
    </row>
    <row r="10" spans="1:14" ht="12" customHeight="1">
      <c r="A10" s="404" t="s">
        <v>302</v>
      </c>
      <c r="B10" s="404"/>
      <c r="C10" s="404"/>
      <c r="D10" s="405"/>
      <c r="E10" s="105"/>
      <c r="F10" s="106"/>
      <c r="G10" s="106"/>
      <c r="H10" s="107" t="s">
        <v>206</v>
      </c>
      <c r="J10" s="108" t="s">
        <v>217</v>
      </c>
      <c r="K10" s="451"/>
      <c r="L10" s="451"/>
      <c r="M10" s="83"/>
      <c r="N10" s="110"/>
    </row>
    <row r="11" spans="1:14" ht="12" customHeight="1">
      <c r="A11" s="404"/>
      <c r="B11" s="404"/>
      <c r="C11" s="404"/>
      <c r="D11" s="405"/>
      <c r="E11" s="111"/>
      <c r="F11" s="143"/>
      <c r="G11" s="113" t="s">
        <v>264</v>
      </c>
      <c r="H11" s="112"/>
      <c r="I11" s="114"/>
      <c r="J11" s="114"/>
      <c r="K11" s="114"/>
      <c r="L11" s="113" t="s">
        <v>265</v>
      </c>
      <c r="M11" s="115"/>
      <c r="N11" s="116"/>
    </row>
    <row r="12" spans="3:14" ht="12" customHeight="1">
      <c r="C12" s="416"/>
      <c r="D12" s="417"/>
      <c r="E12" s="83"/>
      <c r="F12" s="83"/>
      <c r="G12" s="83"/>
      <c r="I12" s="109" t="s">
        <v>205</v>
      </c>
      <c r="K12" s="109"/>
      <c r="L12" s="83"/>
      <c r="M12" s="83"/>
      <c r="N12" s="110"/>
    </row>
    <row r="13" spans="3:14" ht="12" customHeight="1">
      <c r="C13" s="416"/>
      <c r="D13" s="417"/>
      <c r="E13" s="118"/>
      <c r="F13" s="111"/>
      <c r="G13" s="113" t="s">
        <v>251</v>
      </c>
      <c r="H13" s="114"/>
      <c r="I13" s="114"/>
      <c r="J13" s="114"/>
      <c r="K13" s="114"/>
      <c r="L13" s="113" t="s">
        <v>252</v>
      </c>
      <c r="M13" s="409" t="s">
        <v>266</v>
      </c>
      <c r="N13" s="410"/>
    </row>
    <row r="14" spans="3:14" ht="12" customHeight="1">
      <c r="C14" s="416"/>
      <c r="D14" s="417"/>
      <c r="E14" s="119"/>
      <c r="F14" s="83"/>
      <c r="H14" s="120"/>
      <c r="I14" s="109" t="s">
        <v>204</v>
      </c>
      <c r="K14" s="83"/>
      <c r="L14" s="83"/>
      <c r="M14" s="411"/>
      <c r="N14" s="412"/>
    </row>
    <row r="15" spans="1:14" ht="13.5" customHeight="1">
      <c r="A15" s="416" t="s">
        <v>303</v>
      </c>
      <c r="B15" s="416"/>
      <c r="C15" s="416"/>
      <c r="D15" s="417"/>
      <c r="E15" s="121" t="s">
        <v>254</v>
      </c>
      <c r="F15" s="121" t="s">
        <v>254</v>
      </c>
      <c r="G15" s="121" t="s">
        <v>254</v>
      </c>
      <c r="H15" s="121" t="s">
        <v>255</v>
      </c>
      <c r="I15" s="122" t="s">
        <v>267</v>
      </c>
      <c r="J15" s="121" t="s">
        <v>256</v>
      </c>
      <c r="K15" s="123" t="s">
        <v>256</v>
      </c>
      <c r="L15" s="123" t="s">
        <v>257</v>
      </c>
      <c r="M15" s="413"/>
      <c r="N15" s="412"/>
    </row>
    <row r="16" spans="1:14" ht="12" customHeight="1">
      <c r="A16" s="416"/>
      <c r="B16" s="416"/>
      <c r="C16" s="416"/>
      <c r="D16" s="417"/>
      <c r="E16" s="124" t="s">
        <v>258</v>
      </c>
      <c r="F16" s="124" t="s">
        <v>259</v>
      </c>
      <c r="G16" s="124" t="s">
        <v>260</v>
      </c>
      <c r="H16" s="124" t="s">
        <v>260</v>
      </c>
      <c r="I16" s="117" t="s">
        <v>260</v>
      </c>
      <c r="J16" s="124" t="s">
        <v>261</v>
      </c>
      <c r="K16" s="125" t="s">
        <v>262</v>
      </c>
      <c r="L16" s="125" t="s">
        <v>259</v>
      </c>
      <c r="M16" s="414" t="s">
        <v>96</v>
      </c>
      <c r="N16" s="415"/>
    </row>
    <row r="17" spans="1:14" ht="12" customHeight="1">
      <c r="A17" s="115"/>
      <c r="B17" s="115"/>
      <c r="C17" s="416"/>
      <c r="D17" s="417"/>
      <c r="E17" s="126" t="s">
        <v>97</v>
      </c>
      <c r="F17" s="126" t="s">
        <v>97</v>
      </c>
      <c r="G17" s="126" t="s">
        <v>97</v>
      </c>
      <c r="H17" s="126" t="s">
        <v>98</v>
      </c>
      <c r="I17" s="144" t="s">
        <v>99</v>
      </c>
      <c r="J17" s="126" t="s">
        <v>100</v>
      </c>
      <c r="K17" s="145" t="s">
        <v>100</v>
      </c>
      <c r="L17" s="145" t="s">
        <v>26</v>
      </c>
      <c r="M17" s="414"/>
      <c r="N17" s="415"/>
    </row>
    <row r="18" spans="1:14" ht="12" customHeight="1">
      <c r="A18" s="83"/>
      <c r="B18" s="83"/>
      <c r="C18" s="418"/>
      <c r="D18" s="419"/>
      <c r="E18" s="128" t="s">
        <v>74</v>
      </c>
      <c r="F18" s="127" t="s">
        <v>105</v>
      </c>
      <c r="G18" s="128" t="s">
        <v>102</v>
      </c>
      <c r="H18" s="128" t="s">
        <v>102</v>
      </c>
      <c r="I18" s="146" t="s">
        <v>102</v>
      </c>
      <c r="J18" s="128" t="s">
        <v>103</v>
      </c>
      <c r="K18" s="127" t="s">
        <v>104</v>
      </c>
      <c r="L18" s="127" t="s">
        <v>105</v>
      </c>
      <c r="M18" s="420"/>
      <c r="N18" s="421"/>
    </row>
    <row r="19" spans="3:14" ht="3" customHeight="1">
      <c r="C19" s="399"/>
      <c r="D19" s="400"/>
      <c r="M19" s="474"/>
      <c r="N19" s="474"/>
    </row>
    <row r="20" spans="1:14" ht="16.5" customHeight="1">
      <c r="A20" s="403" t="s">
        <v>263</v>
      </c>
      <c r="B20" s="435"/>
      <c r="C20" s="436"/>
      <c r="D20" s="412"/>
      <c r="E20" s="81"/>
      <c r="F20" s="81"/>
      <c r="G20" s="81"/>
      <c r="H20" s="76"/>
      <c r="I20" s="76"/>
      <c r="J20" s="76"/>
      <c r="K20" s="76"/>
      <c r="L20" s="76"/>
      <c r="M20" s="452"/>
      <c r="N20" s="452"/>
    </row>
    <row r="21" spans="2:33" ht="20.25" customHeight="1">
      <c r="B21" s="351" t="s">
        <v>414</v>
      </c>
      <c r="C21" s="351"/>
      <c r="D21" s="129" t="s">
        <v>221</v>
      </c>
      <c r="E21" s="130">
        <v>112.06</v>
      </c>
      <c r="F21" s="131">
        <v>0</v>
      </c>
      <c r="G21" s="132">
        <v>12</v>
      </c>
      <c r="H21" s="132">
        <v>0</v>
      </c>
      <c r="I21" s="132">
        <v>0</v>
      </c>
      <c r="J21" s="132">
        <v>750</v>
      </c>
      <c r="K21" s="132">
        <v>0</v>
      </c>
      <c r="L21" s="131">
        <v>0</v>
      </c>
      <c r="M21" s="401">
        <v>850108</v>
      </c>
      <c r="N21" s="401"/>
      <c r="O21" s="76"/>
      <c r="P21" s="76"/>
      <c r="Q21" s="76"/>
      <c r="R21" s="76"/>
      <c r="S21" s="76"/>
      <c r="T21" s="76"/>
      <c r="U21" s="76"/>
      <c r="V21" s="76"/>
      <c r="W21" s="402"/>
      <c r="X21" s="402"/>
      <c r="Y21" s="160"/>
      <c r="Z21" s="160"/>
      <c r="AA21" s="160"/>
      <c r="AB21" s="160"/>
      <c r="AC21" s="160"/>
      <c r="AD21" s="160"/>
      <c r="AE21" s="160"/>
      <c r="AF21" s="160"/>
      <c r="AG21" s="160"/>
    </row>
    <row r="22" spans="2:33" ht="20.25" customHeight="1">
      <c r="B22" s="351" t="s">
        <v>415</v>
      </c>
      <c r="C22" s="351"/>
      <c r="D22" s="129" t="s">
        <v>223</v>
      </c>
      <c r="E22" s="130">
        <v>74.78</v>
      </c>
      <c r="F22" s="131">
        <v>0</v>
      </c>
      <c r="G22" s="132">
        <v>253</v>
      </c>
      <c r="H22" s="132">
        <v>0</v>
      </c>
      <c r="I22" s="132">
        <v>0</v>
      </c>
      <c r="J22" s="132">
        <v>0</v>
      </c>
      <c r="K22" s="132">
        <v>0</v>
      </c>
      <c r="L22" s="131">
        <v>0</v>
      </c>
      <c r="M22" s="401">
        <v>343444</v>
      </c>
      <c r="N22" s="401"/>
      <c r="O22" s="81"/>
      <c r="P22" s="77"/>
      <c r="Q22" s="76"/>
      <c r="R22" s="76"/>
      <c r="S22" s="76"/>
      <c r="T22" s="76"/>
      <c r="U22" s="76"/>
      <c r="V22" s="76"/>
      <c r="W22" s="398"/>
      <c r="X22" s="398"/>
      <c r="Y22" s="160"/>
      <c r="Z22" s="160"/>
      <c r="AA22" s="160"/>
      <c r="AB22" s="160"/>
      <c r="AC22" s="160"/>
      <c r="AD22" s="160"/>
      <c r="AE22" s="160"/>
      <c r="AF22" s="160"/>
      <c r="AG22" s="160"/>
    </row>
    <row r="23" spans="2:33" ht="20.25" customHeight="1">
      <c r="B23" s="351" t="s">
        <v>416</v>
      </c>
      <c r="C23" s="351"/>
      <c r="D23" s="129" t="s">
        <v>225</v>
      </c>
      <c r="E23" s="130">
        <v>7.84</v>
      </c>
      <c r="F23" s="131">
        <v>0</v>
      </c>
      <c r="G23" s="132">
        <v>72</v>
      </c>
      <c r="H23" s="132">
        <v>0</v>
      </c>
      <c r="I23" s="132">
        <v>0</v>
      </c>
      <c r="J23" s="132">
        <v>180</v>
      </c>
      <c r="K23" s="132">
        <v>0</v>
      </c>
      <c r="L23" s="131">
        <v>0</v>
      </c>
      <c r="M23" s="401">
        <v>35362</v>
      </c>
      <c r="N23" s="401"/>
      <c r="O23" s="79"/>
      <c r="P23" s="76"/>
      <c r="Q23" s="76"/>
      <c r="R23" s="76"/>
      <c r="S23" s="76"/>
      <c r="T23" s="76"/>
      <c r="U23" s="76"/>
      <c r="V23" s="76"/>
      <c r="W23" s="398"/>
      <c r="X23" s="398"/>
      <c r="Y23" s="160"/>
      <c r="Z23" s="160"/>
      <c r="AA23" s="160"/>
      <c r="AB23" s="160"/>
      <c r="AC23" s="160"/>
      <c r="AD23" s="160"/>
      <c r="AE23" s="160"/>
      <c r="AF23" s="160"/>
      <c r="AG23" s="160"/>
    </row>
    <row r="24" spans="2:33" ht="20.25" customHeight="1">
      <c r="B24" s="351" t="s">
        <v>417</v>
      </c>
      <c r="C24" s="351"/>
      <c r="D24" s="129" t="s">
        <v>244</v>
      </c>
      <c r="E24" s="130">
        <v>107.1036</v>
      </c>
      <c r="F24" s="131">
        <v>0</v>
      </c>
      <c r="G24" s="132">
        <v>140</v>
      </c>
      <c r="H24" s="132">
        <v>10</v>
      </c>
      <c r="I24" s="132">
        <v>857</v>
      </c>
      <c r="J24" s="132">
        <v>37</v>
      </c>
      <c r="K24" s="132">
        <v>0</v>
      </c>
      <c r="L24" s="131">
        <v>0</v>
      </c>
      <c r="M24" s="401">
        <v>1091485</v>
      </c>
      <c r="N24" s="401"/>
      <c r="O24" s="79"/>
      <c r="P24" s="76"/>
      <c r="Q24" s="76"/>
      <c r="R24" s="76"/>
      <c r="S24" s="76"/>
      <c r="T24" s="76"/>
      <c r="U24" s="76"/>
      <c r="V24" s="76"/>
      <c r="W24" s="398"/>
      <c r="X24" s="398"/>
      <c r="Y24" s="160"/>
      <c r="Z24" s="160"/>
      <c r="AA24" s="160"/>
      <c r="AB24" s="160"/>
      <c r="AC24" s="160"/>
      <c r="AD24" s="160"/>
      <c r="AE24" s="160"/>
      <c r="AF24" s="160"/>
      <c r="AG24" s="160"/>
    </row>
    <row r="25" spans="2:33" ht="20.25" customHeight="1">
      <c r="B25" s="351" t="s">
        <v>418</v>
      </c>
      <c r="C25" s="351"/>
      <c r="D25" s="129" t="s">
        <v>298</v>
      </c>
      <c r="E25" s="130">
        <v>0</v>
      </c>
      <c r="F25" s="131">
        <v>0</v>
      </c>
      <c r="G25" s="132">
        <v>67</v>
      </c>
      <c r="H25" s="132">
        <v>0</v>
      </c>
      <c r="I25" s="132">
        <v>0</v>
      </c>
      <c r="J25" s="132">
        <v>0</v>
      </c>
      <c r="K25" s="132">
        <v>0</v>
      </c>
      <c r="L25" s="131">
        <v>0</v>
      </c>
      <c r="M25" s="401">
        <v>88125</v>
      </c>
      <c r="N25" s="401"/>
      <c r="O25" s="79"/>
      <c r="P25" s="76"/>
      <c r="Q25" s="76"/>
      <c r="R25" s="76"/>
      <c r="S25" s="76"/>
      <c r="T25" s="76"/>
      <c r="U25" s="76"/>
      <c r="V25" s="76"/>
      <c r="W25" s="398"/>
      <c r="X25" s="398"/>
      <c r="Y25" s="160"/>
      <c r="Z25" s="160"/>
      <c r="AA25" s="160"/>
      <c r="AB25" s="160"/>
      <c r="AC25" s="160"/>
      <c r="AD25" s="160"/>
      <c r="AE25" s="160"/>
      <c r="AF25" s="160"/>
      <c r="AG25" s="160"/>
    </row>
    <row r="26" spans="2:33" ht="20.25" customHeight="1">
      <c r="B26" s="351" t="s">
        <v>419</v>
      </c>
      <c r="C26" s="351"/>
      <c r="D26" s="129" t="s">
        <v>300</v>
      </c>
      <c r="E26" s="130">
        <v>2282.63</v>
      </c>
      <c r="F26" s="131">
        <v>0</v>
      </c>
      <c r="G26" s="132">
        <v>34</v>
      </c>
      <c r="H26" s="132">
        <v>0</v>
      </c>
      <c r="I26" s="132">
        <v>0</v>
      </c>
      <c r="J26" s="132">
        <v>656</v>
      </c>
      <c r="K26" s="132">
        <v>100</v>
      </c>
      <c r="L26" s="131">
        <v>0</v>
      </c>
      <c r="M26" s="401">
        <v>861993</v>
      </c>
      <c r="N26" s="401"/>
      <c r="O26" s="81"/>
      <c r="P26" s="76"/>
      <c r="Q26" s="76"/>
      <c r="R26" s="76"/>
      <c r="S26" s="76"/>
      <c r="T26" s="76"/>
      <c r="U26" s="76"/>
      <c r="V26" s="76"/>
      <c r="W26" s="402"/>
      <c r="X26" s="402"/>
      <c r="Y26" s="160"/>
      <c r="Z26" s="160"/>
      <c r="AA26" s="160"/>
      <c r="AB26" s="160"/>
      <c r="AC26" s="160"/>
      <c r="AD26" s="160"/>
      <c r="AE26" s="160"/>
      <c r="AF26" s="160"/>
      <c r="AG26" s="160"/>
    </row>
    <row r="27" spans="2:33" ht="20.25" customHeight="1">
      <c r="B27" s="351" t="s">
        <v>420</v>
      </c>
      <c r="C27" s="351"/>
      <c r="D27" s="129" t="s">
        <v>301</v>
      </c>
      <c r="E27" s="130">
        <v>8.3288</v>
      </c>
      <c r="F27" s="131">
        <v>0</v>
      </c>
      <c r="G27" s="132">
        <v>31</v>
      </c>
      <c r="H27" s="132">
        <v>0</v>
      </c>
      <c r="I27" s="132">
        <v>0</v>
      </c>
      <c r="J27" s="132">
        <v>0</v>
      </c>
      <c r="K27" s="132">
        <v>0</v>
      </c>
      <c r="L27" s="131">
        <v>0</v>
      </c>
      <c r="M27" s="401">
        <v>121622</v>
      </c>
      <c r="N27" s="401"/>
      <c r="O27" s="81"/>
      <c r="P27" s="76"/>
      <c r="Q27" s="76"/>
      <c r="R27" s="76"/>
      <c r="S27" s="76"/>
      <c r="T27" s="76"/>
      <c r="U27" s="76"/>
      <c r="V27" s="76"/>
      <c r="W27" s="402"/>
      <c r="X27" s="402"/>
      <c r="Y27" s="160"/>
      <c r="Z27" s="160"/>
      <c r="AA27" s="160"/>
      <c r="AB27" s="160"/>
      <c r="AC27" s="160"/>
      <c r="AD27" s="160"/>
      <c r="AE27" s="160"/>
      <c r="AF27" s="160"/>
      <c r="AG27" s="160"/>
    </row>
    <row r="28" spans="2:33" ht="20.25" customHeight="1">
      <c r="B28" s="351" t="s">
        <v>421</v>
      </c>
      <c r="C28" s="351"/>
      <c r="D28" s="129" t="s">
        <v>353</v>
      </c>
      <c r="E28" s="89">
        <v>0.2</v>
      </c>
      <c r="F28" s="90">
        <v>0</v>
      </c>
      <c r="G28" s="87">
        <v>30</v>
      </c>
      <c r="H28" s="87">
        <v>550</v>
      </c>
      <c r="I28" s="87">
        <v>0</v>
      </c>
      <c r="J28" s="87">
        <v>0</v>
      </c>
      <c r="K28" s="87">
        <v>0</v>
      </c>
      <c r="L28" s="90">
        <v>0</v>
      </c>
      <c r="M28" s="453">
        <v>797918</v>
      </c>
      <c r="N28" s="453"/>
      <c r="O28" s="81"/>
      <c r="P28" s="76"/>
      <c r="Q28" s="76"/>
      <c r="R28" s="76"/>
      <c r="S28" s="76"/>
      <c r="T28" s="76"/>
      <c r="U28" s="76"/>
      <c r="V28" s="76"/>
      <c r="W28" s="398"/>
      <c r="X28" s="398"/>
      <c r="Y28" s="160"/>
      <c r="Z28" s="160"/>
      <c r="AA28" s="160"/>
      <c r="AB28" s="160"/>
      <c r="AC28" s="160"/>
      <c r="AD28" s="160"/>
      <c r="AE28" s="160"/>
      <c r="AF28" s="160"/>
      <c r="AG28" s="160"/>
    </row>
    <row r="29" spans="2:24" ht="20.25" customHeight="1">
      <c r="B29" s="351" t="s">
        <v>422</v>
      </c>
      <c r="C29" s="351"/>
      <c r="D29" s="129" t="s">
        <v>413</v>
      </c>
      <c r="E29" s="130">
        <v>37.099999999999994</v>
      </c>
      <c r="F29" s="131">
        <v>0</v>
      </c>
      <c r="G29" s="132">
        <v>182</v>
      </c>
      <c r="H29" s="132">
        <v>0</v>
      </c>
      <c r="I29" s="132">
        <v>0</v>
      </c>
      <c r="J29" s="132">
        <v>2231</v>
      </c>
      <c r="K29" s="132">
        <v>0</v>
      </c>
      <c r="L29" s="131">
        <v>0</v>
      </c>
      <c r="M29" s="401">
        <v>332010</v>
      </c>
      <c r="N29" s="401"/>
      <c r="O29" s="133"/>
      <c r="P29" s="133"/>
      <c r="Q29" s="133"/>
      <c r="R29" s="133"/>
      <c r="S29" s="133"/>
      <c r="T29" s="133"/>
      <c r="U29" s="133"/>
      <c r="V29" s="133"/>
      <c r="W29" s="133"/>
      <c r="X29" s="133"/>
    </row>
    <row r="30" spans="2:24" ht="20.25" customHeight="1">
      <c r="B30" s="351" t="s">
        <v>423</v>
      </c>
      <c r="C30" s="351"/>
      <c r="D30" s="129" t="s">
        <v>424</v>
      </c>
      <c r="E30" s="130">
        <f>E31+E38</f>
        <v>17342.03</v>
      </c>
      <c r="F30" s="131">
        <f aca="true" t="shared" si="0" ref="F30:L30">F31+F38</f>
        <v>0</v>
      </c>
      <c r="G30" s="132">
        <f t="shared" si="0"/>
        <v>77</v>
      </c>
      <c r="H30" s="132">
        <f t="shared" si="0"/>
        <v>0</v>
      </c>
      <c r="I30" s="132">
        <f t="shared" si="0"/>
        <v>0</v>
      </c>
      <c r="J30" s="132">
        <f t="shared" si="0"/>
        <v>485</v>
      </c>
      <c r="K30" s="132">
        <f t="shared" si="0"/>
        <v>8</v>
      </c>
      <c r="L30" s="131">
        <f t="shared" si="0"/>
        <v>0</v>
      </c>
      <c r="M30" s="401">
        <f>M31+M38</f>
        <v>1992858</v>
      </c>
      <c r="N30" s="401"/>
      <c r="O30" s="133"/>
      <c r="P30" s="133"/>
      <c r="Q30" s="133"/>
      <c r="R30" s="133"/>
      <c r="S30" s="133"/>
      <c r="T30" s="133"/>
      <c r="U30" s="133"/>
      <c r="V30" s="133"/>
      <c r="W30" s="133"/>
      <c r="X30" s="133"/>
    </row>
    <row r="31" spans="2:24" s="135" customFormat="1" ht="16.5" customHeight="1">
      <c r="B31" s="428" t="s">
        <v>283</v>
      </c>
      <c r="C31" s="433"/>
      <c r="D31" s="434"/>
      <c r="E31" s="240">
        <f aca="true" t="shared" si="1" ref="E31:N31">SUM(E32:E37)</f>
        <v>17298.41</v>
      </c>
      <c r="F31" s="138">
        <f t="shared" si="1"/>
        <v>0</v>
      </c>
      <c r="G31" s="138">
        <f t="shared" si="1"/>
        <v>44</v>
      </c>
      <c r="H31" s="138">
        <f t="shared" si="1"/>
        <v>0</v>
      </c>
      <c r="I31" s="138">
        <f t="shared" si="1"/>
        <v>0</v>
      </c>
      <c r="J31" s="138">
        <f t="shared" si="1"/>
        <v>485</v>
      </c>
      <c r="K31" s="138">
        <f t="shared" si="1"/>
        <v>0</v>
      </c>
      <c r="L31" s="138">
        <f t="shared" si="1"/>
        <v>0</v>
      </c>
      <c r="M31" s="408">
        <f t="shared" si="1"/>
        <v>1679974</v>
      </c>
      <c r="N31" s="408">
        <f t="shared" si="1"/>
        <v>0</v>
      </c>
      <c r="O31" s="96"/>
      <c r="P31" s="96"/>
      <c r="Q31" s="96"/>
      <c r="R31" s="96"/>
      <c r="S31" s="96"/>
      <c r="T31" s="96"/>
      <c r="U31" s="96"/>
      <c r="V31" s="96"/>
      <c r="W31" s="96"/>
      <c r="X31" s="96"/>
    </row>
    <row r="32" spans="2:14" ht="16.5" customHeight="1">
      <c r="B32" s="112"/>
      <c r="C32" s="139" t="s">
        <v>284</v>
      </c>
      <c r="D32" s="140" t="s">
        <v>49</v>
      </c>
      <c r="E32" s="147">
        <v>17298</v>
      </c>
      <c r="F32" s="148">
        <v>0</v>
      </c>
      <c r="G32" s="149">
        <v>44</v>
      </c>
      <c r="H32" s="149">
        <v>0</v>
      </c>
      <c r="I32" s="149">
        <v>0</v>
      </c>
      <c r="J32" s="149">
        <v>0</v>
      </c>
      <c r="K32" s="149">
        <v>0</v>
      </c>
      <c r="L32" s="148">
        <v>0</v>
      </c>
      <c r="M32" s="449">
        <v>701007</v>
      </c>
      <c r="N32" s="449"/>
    </row>
    <row r="33" spans="2:14" ht="16.5" customHeight="1">
      <c r="B33" s="112"/>
      <c r="C33" s="139" t="s">
        <v>285</v>
      </c>
      <c r="D33" s="140" t="s">
        <v>106</v>
      </c>
      <c r="E33" s="147">
        <v>0</v>
      </c>
      <c r="F33" s="148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8">
        <v>0</v>
      </c>
      <c r="M33" s="449"/>
      <c r="N33" s="449"/>
    </row>
    <row r="34" spans="2:14" ht="16.5" customHeight="1">
      <c r="B34" s="112"/>
      <c r="C34" s="139" t="s">
        <v>286</v>
      </c>
      <c r="D34" s="140" t="s">
        <v>107</v>
      </c>
      <c r="E34" s="147">
        <v>0</v>
      </c>
      <c r="F34" s="148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8">
        <v>0</v>
      </c>
      <c r="M34" s="449">
        <v>879825</v>
      </c>
      <c r="N34" s="449"/>
    </row>
    <row r="35" spans="2:14" ht="16.5" customHeight="1">
      <c r="B35" s="112"/>
      <c r="C35" s="139" t="s">
        <v>287</v>
      </c>
      <c r="D35" s="140" t="s">
        <v>108</v>
      </c>
      <c r="E35" s="147">
        <v>0</v>
      </c>
      <c r="F35" s="148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8">
        <v>0</v>
      </c>
      <c r="M35" s="449">
        <v>44850</v>
      </c>
      <c r="N35" s="449"/>
    </row>
    <row r="36" spans="2:24" ht="16.5" customHeight="1">
      <c r="B36" s="112"/>
      <c r="C36" s="139" t="s">
        <v>288</v>
      </c>
      <c r="D36" s="140" t="s">
        <v>109</v>
      </c>
      <c r="E36" s="147">
        <v>0</v>
      </c>
      <c r="F36" s="148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8">
        <v>0</v>
      </c>
      <c r="M36" s="449">
        <v>47390</v>
      </c>
      <c r="N36" s="449"/>
      <c r="O36" s="135"/>
      <c r="P36" s="135"/>
      <c r="Q36" s="135"/>
      <c r="R36" s="135"/>
      <c r="S36" s="135"/>
      <c r="T36" s="135"/>
      <c r="U36" s="135"/>
      <c r="V36" s="135"/>
      <c r="W36" s="135"/>
      <c r="X36" s="135"/>
    </row>
    <row r="37" spans="2:14" ht="16.5" customHeight="1">
      <c r="B37" s="112"/>
      <c r="C37" s="139" t="s">
        <v>289</v>
      </c>
      <c r="D37" s="140" t="s">
        <v>110</v>
      </c>
      <c r="E37" s="147">
        <v>0.41</v>
      </c>
      <c r="F37" s="148">
        <v>0</v>
      </c>
      <c r="G37" s="149">
        <v>0</v>
      </c>
      <c r="H37" s="149">
        <v>0</v>
      </c>
      <c r="I37" s="149">
        <v>0</v>
      </c>
      <c r="J37" s="149">
        <v>485</v>
      </c>
      <c r="K37" s="149">
        <v>0</v>
      </c>
      <c r="L37" s="148">
        <v>0</v>
      </c>
      <c r="M37" s="449">
        <v>6902</v>
      </c>
      <c r="N37" s="449"/>
    </row>
    <row r="38" spans="2:24" s="135" customFormat="1" ht="16.5" customHeight="1">
      <c r="B38" s="428" t="s">
        <v>290</v>
      </c>
      <c r="C38" s="429"/>
      <c r="D38" s="430"/>
      <c r="E38" s="136">
        <f aca="true" t="shared" si="2" ref="E38:N38">SUM(E39:E44)</f>
        <v>43.620000000000005</v>
      </c>
      <c r="F38" s="137">
        <f t="shared" si="2"/>
        <v>0</v>
      </c>
      <c r="G38" s="138">
        <f t="shared" si="2"/>
        <v>33</v>
      </c>
      <c r="H38" s="138">
        <f t="shared" si="2"/>
        <v>0</v>
      </c>
      <c r="I38" s="138">
        <f t="shared" si="2"/>
        <v>0</v>
      </c>
      <c r="J38" s="138">
        <f t="shared" si="2"/>
        <v>0</v>
      </c>
      <c r="K38" s="138">
        <f t="shared" si="2"/>
        <v>8</v>
      </c>
      <c r="L38" s="137">
        <f t="shared" si="2"/>
        <v>0</v>
      </c>
      <c r="M38" s="408">
        <f t="shared" si="2"/>
        <v>312884</v>
      </c>
      <c r="N38" s="408">
        <f t="shared" si="2"/>
        <v>0</v>
      </c>
      <c r="O38" s="96"/>
      <c r="P38" s="96"/>
      <c r="Q38" s="96"/>
      <c r="R38" s="96"/>
      <c r="S38" s="96"/>
      <c r="T38" s="96"/>
      <c r="U38" s="96"/>
      <c r="V38" s="96"/>
      <c r="W38" s="96"/>
      <c r="X38" s="96"/>
    </row>
    <row r="39" spans="2:14" ht="16.5" customHeight="1">
      <c r="B39" s="112"/>
      <c r="C39" s="139" t="s">
        <v>291</v>
      </c>
      <c r="D39" s="140" t="s">
        <v>50</v>
      </c>
      <c r="E39" s="147">
        <v>6</v>
      </c>
      <c r="F39" s="148">
        <v>0</v>
      </c>
      <c r="G39" s="149">
        <v>33</v>
      </c>
      <c r="H39" s="149">
        <v>0</v>
      </c>
      <c r="I39" s="149">
        <v>0</v>
      </c>
      <c r="J39" s="149">
        <v>0</v>
      </c>
      <c r="K39" s="149">
        <v>0</v>
      </c>
      <c r="L39" s="148">
        <v>0</v>
      </c>
      <c r="M39" s="449">
        <v>75678</v>
      </c>
      <c r="N39" s="449"/>
    </row>
    <row r="40" spans="2:14" ht="16.5" customHeight="1">
      <c r="B40" s="112"/>
      <c r="C40" s="139" t="s">
        <v>292</v>
      </c>
      <c r="D40" s="140" t="s">
        <v>112</v>
      </c>
      <c r="E40" s="147">
        <v>0</v>
      </c>
      <c r="F40" s="148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8">
        <v>0</v>
      </c>
      <c r="M40" s="449">
        <v>125208</v>
      </c>
      <c r="N40" s="449"/>
    </row>
    <row r="41" spans="2:14" ht="16.5" customHeight="1">
      <c r="B41" s="112"/>
      <c r="C41" s="139" t="s">
        <v>293</v>
      </c>
      <c r="D41" s="140" t="s">
        <v>113</v>
      </c>
      <c r="E41" s="147">
        <v>10</v>
      </c>
      <c r="F41" s="148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8">
        <v>0</v>
      </c>
      <c r="M41" s="449">
        <v>29680</v>
      </c>
      <c r="N41" s="449"/>
    </row>
    <row r="42" spans="2:14" ht="16.5" customHeight="1">
      <c r="B42" s="112"/>
      <c r="C42" s="139" t="s">
        <v>294</v>
      </c>
      <c r="D42" s="140" t="s">
        <v>114</v>
      </c>
      <c r="E42" s="147">
        <v>23.42</v>
      </c>
      <c r="F42" s="148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8</v>
      </c>
      <c r="L42" s="148">
        <v>0</v>
      </c>
      <c r="M42" s="449">
        <v>51851</v>
      </c>
      <c r="N42" s="449"/>
    </row>
    <row r="43" spans="2:14" ht="16.5" customHeight="1">
      <c r="B43" s="112"/>
      <c r="C43" s="139" t="s">
        <v>295</v>
      </c>
      <c r="D43" s="140" t="s">
        <v>115</v>
      </c>
      <c r="E43" s="147">
        <v>4.2</v>
      </c>
      <c r="F43" s="148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8">
        <v>0</v>
      </c>
      <c r="M43" s="449">
        <v>30467</v>
      </c>
      <c r="N43" s="449"/>
    </row>
    <row r="44" spans="1:14" ht="16.5" customHeight="1">
      <c r="A44" s="115"/>
      <c r="B44" s="141"/>
      <c r="C44" s="139" t="s">
        <v>296</v>
      </c>
      <c r="D44" s="140" t="s">
        <v>116</v>
      </c>
      <c r="E44" s="147">
        <v>0</v>
      </c>
      <c r="F44" s="148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8">
        <v>0</v>
      </c>
      <c r="M44" s="449">
        <v>0</v>
      </c>
      <c r="N44" s="449"/>
    </row>
    <row r="45" spans="1:14" ht="3.75" customHeight="1">
      <c r="A45" s="83"/>
      <c r="B45" s="83"/>
      <c r="C45" s="83"/>
      <c r="D45" s="110"/>
      <c r="E45" s="83"/>
      <c r="F45" s="83"/>
      <c r="G45" s="83"/>
      <c r="H45" s="83"/>
      <c r="I45" s="83"/>
      <c r="J45" s="83"/>
      <c r="K45" s="83"/>
      <c r="L45" s="83"/>
      <c r="M45" s="447"/>
      <c r="N45" s="447"/>
    </row>
    <row r="46" ht="10.5" customHeight="1"/>
    <row r="47" ht="10.5" customHeight="1"/>
    <row r="48" ht="10.5" customHeight="1"/>
    <row r="49" ht="10.5" customHeight="1"/>
    <row r="50" ht="10.5" customHeight="1"/>
  </sheetData>
  <sheetProtection/>
  <mergeCells count="70">
    <mergeCell ref="M38:N38"/>
    <mergeCell ref="M45:N45"/>
    <mergeCell ref="M41:N41"/>
    <mergeCell ref="M42:N42"/>
    <mergeCell ref="M43:N43"/>
    <mergeCell ref="M44:N44"/>
    <mergeCell ref="M39:N39"/>
    <mergeCell ref="M40:N40"/>
    <mergeCell ref="M24:N24"/>
    <mergeCell ref="M31:N31"/>
    <mergeCell ref="M25:N25"/>
    <mergeCell ref="M27:N27"/>
    <mergeCell ref="M35:N35"/>
    <mergeCell ref="M36:N36"/>
    <mergeCell ref="M26:N26"/>
    <mergeCell ref="M37:N37"/>
    <mergeCell ref="M32:N32"/>
    <mergeCell ref="M33:N33"/>
    <mergeCell ref="M34:N34"/>
    <mergeCell ref="M22:N22"/>
    <mergeCell ref="B25:C25"/>
    <mergeCell ref="M23:N23"/>
    <mergeCell ref="B23:C23"/>
    <mergeCell ref="B27:C27"/>
    <mergeCell ref="B24:C24"/>
    <mergeCell ref="B22:C22"/>
    <mergeCell ref="M18:N18"/>
    <mergeCell ref="M19:N19"/>
    <mergeCell ref="C19:D19"/>
    <mergeCell ref="M30:N30"/>
    <mergeCell ref="M20:N20"/>
    <mergeCell ref="B28:C28"/>
    <mergeCell ref="M28:N28"/>
    <mergeCell ref="B29:C29"/>
    <mergeCell ref="M29:N29"/>
    <mergeCell ref="B38:D38"/>
    <mergeCell ref="C17:D17"/>
    <mergeCell ref="C18:D18"/>
    <mergeCell ref="C13:D13"/>
    <mergeCell ref="C14:D14"/>
    <mergeCell ref="B26:C26"/>
    <mergeCell ref="B31:D31"/>
    <mergeCell ref="B30:C30"/>
    <mergeCell ref="A20:D20"/>
    <mergeCell ref="B21:C21"/>
    <mergeCell ref="K10:L10"/>
    <mergeCell ref="M1:N1"/>
    <mergeCell ref="A3:H3"/>
    <mergeCell ref="I3:M3"/>
    <mergeCell ref="A5:H5"/>
    <mergeCell ref="I5:M5"/>
    <mergeCell ref="C4:J4"/>
    <mergeCell ref="M21:N21"/>
    <mergeCell ref="A15:D16"/>
    <mergeCell ref="M6:M7"/>
    <mergeCell ref="M13:N14"/>
    <mergeCell ref="M15:N15"/>
    <mergeCell ref="A6:B7"/>
    <mergeCell ref="C6:J6"/>
    <mergeCell ref="A10:D11"/>
    <mergeCell ref="C12:D12"/>
    <mergeCell ref="M16:N17"/>
    <mergeCell ref="W21:X21"/>
    <mergeCell ref="W28:X28"/>
    <mergeCell ref="W26:X26"/>
    <mergeCell ref="W22:X22"/>
    <mergeCell ref="W23:X23"/>
    <mergeCell ref="W24:X24"/>
    <mergeCell ref="W25:X25"/>
    <mergeCell ref="W27:X27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8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11"/>
  <dimension ref="A1:AB48"/>
  <sheetViews>
    <sheetView view="pageBreakPreview" zoomScale="115" zoomScaleSheetLayoutView="115" zoomScalePageLayoutView="0" workbookViewId="0" topLeftCell="A25">
      <selection activeCell="N17" sqref="N17"/>
    </sheetView>
  </sheetViews>
  <sheetFormatPr defaultColWidth="9.00390625" defaultRowHeight="16.5"/>
  <cols>
    <col min="1" max="1" width="1.37890625" style="308" customWidth="1"/>
    <col min="2" max="2" width="1.625" style="308" customWidth="1"/>
    <col min="3" max="3" width="15.375" style="308" customWidth="1"/>
    <col min="4" max="4" width="9.50390625" style="308" customWidth="1"/>
    <col min="5" max="5" width="7.75390625" style="308" customWidth="1"/>
    <col min="6" max="6" width="9.00390625" style="308" bestFit="1" customWidth="1"/>
    <col min="7" max="7" width="11.25390625" style="308" customWidth="1"/>
    <col min="8" max="9" width="11.125" style="308" customWidth="1"/>
    <col min="10" max="14" width="11.625" style="308" customWidth="1"/>
    <col min="15" max="15" width="11.375" style="308" customWidth="1"/>
    <col min="16" max="16" width="9.50390625" style="308" customWidth="1"/>
    <col min="17" max="16384" width="9.00390625" style="308" customWidth="1"/>
  </cols>
  <sheetData>
    <row r="1" spans="1:16" s="174" customFormat="1" ht="10.5" customHeight="1">
      <c r="A1" s="174" t="s">
        <v>394</v>
      </c>
      <c r="J1" s="307"/>
      <c r="O1" s="392" t="s">
        <v>196</v>
      </c>
      <c r="P1" s="392"/>
    </row>
    <row r="2" s="174" customFormat="1" ht="7.5" customHeight="1">
      <c r="J2" s="307"/>
    </row>
    <row r="3" spans="1:16" ht="21" customHeight="1">
      <c r="A3" s="375" t="s">
        <v>395</v>
      </c>
      <c r="B3" s="375"/>
      <c r="C3" s="375"/>
      <c r="D3" s="375"/>
      <c r="E3" s="375"/>
      <c r="F3" s="375"/>
      <c r="G3" s="375"/>
      <c r="H3" s="375"/>
      <c r="I3" s="375"/>
      <c r="J3" s="369" t="s">
        <v>242</v>
      </c>
      <c r="K3" s="376"/>
      <c r="L3" s="376"/>
      <c r="M3" s="376"/>
      <c r="N3" s="376"/>
      <c r="O3" s="376"/>
      <c r="P3" s="376"/>
    </row>
    <row r="4" spans="3:10" ht="13.5" customHeight="1">
      <c r="C4" s="369"/>
      <c r="D4" s="369"/>
      <c r="E4" s="369"/>
      <c r="F4" s="369"/>
      <c r="G4" s="369"/>
      <c r="H4" s="369"/>
      <c r="I4" s="369"/>
      <c r="J4" s="369"/>
    </row>
    <row r="5" spans="1:16" ht="15" customHeight="1">
      <c r="A5" s="382" t="s">
        <v>396</v>
      </c>
      <c r="B5" s="382"/>
      <c r="C5" s="382"/>
      <c r="D5" s="382"/>
      <c r="E5" s="382"/>
      <c r="F5" s="382"/>
      <c r="G5" s="382"/>
      <c r="H5" s="382"/>
      <c r="I5" s="382"/>
      <c r="J5" s="395" t="s">
        <v>118</v>
      </c>
      <c r="K5" s="464"/>
      <c r="L5" s="464"/>
      <c r="M5" s="464"/>
      <c r="N5" s="464"/>
      <c r="O5" s="464"/>
      <c r="P5" s="464"/>
    </row>
    <row r="6" spans="1:16" ht="11.25" customHeight="1">
      <c r="A6" s="370" t="s">
        <v>354</v>
      </c>
      <c r="B6" s="370"/>
      <c r="C6" s="372" t="s">
        <v>397</v>
      </c>
      <c r="D6" s="372"/>
      <c r="E6" s="372"/>
      <c r="F6" s="372"/>
      <c r="G6" s="372"/>
      <c r="H6" s="372"/>
      <c r="I6" s="372"/>
      <c r="J6" s="372"/>
      <c r="O6" s="377" t="s">
        <v>121</v>
      </c>
      <c r="P6" s="304" t="s">
        <v>122</v>
      </c>
    </row>
    <row r="7" spans="1:16" ht="12" customHeight="1">
      <c r="A7" s="370"/>
      <c r="B7" s="370"/>
      <c r="C7" s="299" t="s">
        <v>398</v>
      </c>
      <c r="D7" s="299"/>
      <c r="E7" s="299"/>
      <c r="F7" s="299"/>
      <c r="G7" s="299"/>
      <c r="H7" s="299"/>
      <c r="I7" s="299"/>
      <c r="J7" s="181"/>
      <c r="O7" s="377"/>
      <c r="P7" s="304" t="s">
        <v>124</v>
      </c>
    </row>
    <row r="8" spans="2:10" ht="1.5" customHeight="1">
      <c r="B8" s="182"/>
      <c r="C8" s="174"/>
      <c r="D8" s="174"/>
      <c r="E8" s="174"/>
      <c r="F8" s="174"/>
      <c r="G8" s="174"/>
      <c r="H8" s="174"/>
      <c r="I8" s="174"/>
      <c r="J8" s="307"/>
    </row>
    <row r="9" spans="1:16" ht="13.5" customHeight="1">
      <c r="A9" s="310"/>
      <c r="B9" s="310"/>
      <c r="C9" s="310"/>
      <c r="D9" s="306"/>
      <c r="E9" s="190"/>
      <c r="F9" s="184"/>
      <c r="G9" s="184" t="s">
        <v>399</v>
      </c>
      <c r="H9" s="184"/>
      <c r="I9" s="184"/>
      <c r="J9" s="184"/>
      <c r="K9" s="192"/>
      <c r="L9" s="192"/>
      <c r="M9" s="185" t="s">
        <v>400</v>
      </c>
      <c r="N9" s="192"/>
      <c r="O9" s="192"/>
      <c r="P9" s="192"/>
    </row>
    <row r="10" spans="1:16" ht="12" customHeight="1">
      <c r="A10" s="359" t="s">
        <v>355</v>
      </c>
      <c r="B10" s="359"/>
      <c r="C10" s="359"/>
      <c r="D10" s="360"/>
      <c r="E10" s="186"/>
      <c r="F10" s="302"/>
      <c r="G10" s="302"/>
      <c r="H10" s="302"/>
      <c r="I10" s="280"/>
      <c r="J10" s="193" t="s">
        <v>207</v>
      </c>
      <c r="K10" s="281"/>
      <c r="L10" s="189"/>
      <c r="M10" s="311"/>
      <c r="N10" s="311"/>
      <c r="O10" s="311"/>
      <c r="P10" s="311"/>
    </row>
    <row r="11" spans="1:16" ht="12" customHeight="1">
      <c r="A11" s="359"/>
      <c r="B11" s="359"/>
      <c r="C11" s="359"/>
      <c r="D11" s="360"/>
      <c r="E11" s="373" t="s">
        <v>356</v>
      </c>
      <c r="F11" s="373" t="s">
        <v>357</v>
      </c>
      <c r="G11" s="190"/>
      <c r="H11" s="191" t="s">
        <v>401</v>
      </c>
      <c r="I11" s="184"/>
      <c r="J11" s="184"/>
      <c r="K11" s="192"/>
      <c r="L11" s="192"/>
      <c r="M11" s="191" t="s">
        <v>402</v>
      </c>
      <c r="N11" s="310"/>
      <c r="O11" s="310"/>
      <c r="P11" s="306"/>
    </row>
    <row r="12" spans="3:16" ht="12" customHeight="1">
      <c r="C12" s="349"/>
      <c r="D12" s="350"/>
      <c r="E12" s="374"/>
      <c r="F12" s="374"/>
      <c r="G12" s="186"/>
      <c r="H12" s="302"/>
      <c r="J12" s="193" t="s">
        <v>203</v>
      </c>
      <c r="K12" s="311"/>
      <c r="L12" s="311"/>
      <c r="M12" s="311"/>
      <c r="N12" s="311"/>
      <c r="O12" s="311"/>
      <c r="P12" s="305"/>
    </row>
    <row r="13" spans="3:16" ht="12" customHeight="1">
      <c r="C13" s="349"/>
      <c r="D13" s="350"/>
      <c r="E13" s="195"/>
      <c r="F13" s="195"/>
      <c r="G13" s="190"/>
      <c r="H13" s="191" t="s">
        <v>403</v>
      </c>
      <c r="I13" s="184"/>
      <c r="J13" s="184"/>
      <c r="K13" s="192"/>
      <c r="M13" s="191" t="s">
        <v>404</v>
      </c>
      <c r="O13" s="391" t="s">
        <v>405</v>
      </c>
      <c r="P13" s="381"/>
    </row>
    <row r="14" spans="3:16" ht="12" customHeight="1">
      <c r="C14" s="349"/>
      <c r="D14" s="350"/>
      <c r="E14" s="195"/>
      <c r="F14" s="195"/>
      <c r="G14" s="186"/>
      <c r="H14" s="302"/>
      <c r="J14" s="193" t="s">
        <v>204</v>
      </c>
      <c r="K14" s="311"/>
      <c r="L14" s="311"/>
      <c r="M14" s="311"/>
      <c r="O14" s="391"/>
      <c r="P14" s="381"/>
    </row>
    <row r="15" spans="1:16" ht="13.5" customHeight="1">
      <c r="A15" s="349" t="s">
        <v>303</v>
      </c>
      <c r="B15" s="349"/>
      <c r="C15" s="349"/>
      <c r="D15" s="350"/>
      <c r="E15" s="195"/>
      <c r="F15" s="195"/>
      <c r="G15" s="196" t="s">
        <v>406</v>
      </c>
      <c r="H15" s="196" t="s">
        <v>407</v>
      </c>
      <c r="I15" s="196" t="s">
        <v>407</v>
      </c>
      <c r="J15" s="197" t="s">
        <v>408</v>
      </c>
      <c r="K15" s="196" t="s">
        <v>409</v>
      </c>
      <c r="L15" s="196" t="s">
        <v>410</v>
      </c>
      <c r="M15" s="198" t="s">
        <v>410</v>
      </c>
      <c r="N15" s="199" t="s">
        <v>411</v>
      </c>
      <c r="O15" s="384"/>
      <c r="P15" s="381"/>
    </row>
    <row r="16" spans="1:16" ht="12" customHeight="1">
      <c r="A16" s="349"/>
      <c r="B16" s="349"/>
      <c r="C16" s="349"/>
      <c r="D16" s="350"/>
      <c r="E16" s="366" t="s">
        <v>187</v>
      </c>
      <c r="F16" s="355" t="s">
        <v>10</v>
      </c>
      <c r="G16" s="195" t="s">
        <v>358</v>
      </c>
      <c r="H16" s="195" t="s">
        <v>359</v>
      </c>
      <c r="I16" s="195" t="s">
        <v>360</v>
      </c>
      <c r="J16" s="301" t="s">
        <v>360</v>
      </c>
      <c r="K16" s="195" t="s">
        <v>360</v>
      </c>
      <c r="L16" s="195" t="s">
        <v>361</v>
      </c>
      <c r="M16" s="200" t="s">
        <v>362</v>
      </c>
      <c r="N16" s="201" t="s">
        <v>359</v>
      </c>
      <c r="O16" s="385" t="s">
        <v>140</v>
      </c>
      <c r="P16" s="386"/>
    </row>
    <row r="17" spans="1:16" ht="12" customHeight="1">
      <c r="A17" s="179"/>
      <c r="B17" s="179"/>
      <c r="C17" s="349"/>
      <c r="D17" s="350"/>
      <c r="E17" s="355"/>
      <c r="F17" s="355"/>
      <c r="G17" s="203" t="s">
        <v>141</v>
      </c>
      <c r="H17" s="203" t="s">
        <v>97</v>
      </c>
      <c r="I17" s="203" t="s">
        <v>97</v>
      </c>
      <c r="J17" s="262" t="s">
        <v>142</v>
      </c>
      <c r="K17" s="203" t="s">
        <v>143</v>
      </c>
      <c r="L17" s="203" t="s">
        <v>144</v>
      </c>
      <c r="M17" s="263" t="s">
        <v>144</v>
      </c>
      <c r="N17" s="264" t="s">
        <v>26</v>
      </c>
      <c r="O17" s="385"/>
      <c r="P17" s="386"/>
    </row>
    <row r="18" spans="1:16" ht="12" customHeight="1">
      <c r="A18" s="311"/>
      <c r="B18" s="311"/>
      <c r="C18" s="356"/>
      <c r="D18" s="357"/>
      <c r="E18" s="207"/>
      <c r="F18" s="207"/>
      <c r="G18" s="210" t="s">
        <v>146</v>
      </c>
      <c r="H18" s="209" t="s">
        <v>105</v>
      </c>
      <c r="I18" s="210" t="s">
        <v>102</v>
      </c>
      <c r="J18" s="265" t="s">
        <v>147</v>
      </c>
      <c r="K18" s="210" t="s">
        <v>147</v>
      </c>
      <c r="L18" s="210" t="s">
        <v>148</v>
      </c>
      <c r="M18" s="266" t="s">
        <v>149</v>
      </c>
      <c r="N18" s="209" t="s">
        <v>150</v>
      </c>
      <c r="O18" s="387"/>
      <c r="P18" s="388"/>
    </row>
    <row r="19" spans="3:16" ht="3" customHeight="1">
      <c r="C19" s="353"/>
      <c r="D19" s="354"/>
      <c r="O19" s="468"/>
      <c r="P19" s="468"/>
    </row>
    <row r="20" spans="2:16" ht="18" customHeight="1" hidden="1">
      <c r="B20" s="487" t="s">
        <v>412</v>
      </c>
      <c r="C20" s="487"/>
      <c r="D20" s="223" t="s">
        <v>34</v>
      </c>
      <c r="E20" s="267">
        <v>73</v>
      </c>
      <c r="F20" s="269">
        <v>102.92</v>
      </c>
      <c r="G20" s="269">
        <v>2986.77</v>
      </c>
      <c r="H20" s="300">
        <v>0</v>
      </c>
      <c r="I20" s="300">
        <v>0</v>
      </c>
      <c r="J20" s="300">
        <v>16966</v>
      </c>
      <c r="K20" s="300">
        <v>0</v>
      </c>
      <c r="L20" s="300">
        <v>99281</v>
      </c>
      <c r="M20" s="300">
        <v>0</v>
      </c>
      <c r="N20" s="231">
        <v>385.9</v>
      </c>
      <c r="O20" s="346">
        <v>15161068</v>
      </c>
      <c r="P20" s="346"/>
    </row>
    <row r="21" spans="3:16" ht="3.75" customHeight="1" hidden="1">
      <c r="C21" s="353"/>
      <c r="D21" s="354"/>
      <c r="E21" s="229"/>
      <c r="F21" s="269"/>
      <c r="G21" s="229"/>
      <c r="H21" s="229"/>
      <c r="I21" s="229"/>
      <c r="J21" s="229"/>
      <c r="K21" s="229"/>
      <c r="L21" s="229"/>
      <c r="M21" s="282"/>
      <c r="N21" s="299"/>
      <c r="O21" s="346"/>
      <c r="P21" s="336"/>
    </row>
    <row r="22" spans="3:16" ht="0.75" customHeight="1">
      <c r="C22" s="353"/>
      <c r="D22" s="354"/>
      <c r="E22" s="282"/>
      <c r="F22" s="283"/>
      <c r="G22" s="282"/>
      <c r="H22" s="282"/>
      <c r="I22" s="282"/>
      <c r="J22" s="282"/>
      <c r="K22" s="282"/>
      <c r="L22" s="282"/>
      <c r="M22" s="282"/>
      <c r="N22" s="299"/>
      <c r="O22" s="299"/>
      <c r="P22" s="299"/>
    </row>
    <row r="23" spans="1:16" ht="16.5" customHeight="1">
      <c r="A23" s="378" t="s">
        <v>363</v>
      </c>
      <c r="B23" s="379"/>
      <c r="C23" s="380"/>
      <c r="D23" s="381"/>
      <c r="E23" s="267"/>
      <c r="F23" s="268"/>
      <c r="G23" s="269"/>
      <c r="H23" s="269"/>
      <c r="I23" s="269"/>
      <c r="J23" s="300"/>
      <c r="K23" s="300"/>
      <c r="L23" s="300"/>
      <c r="M23" s="300"/>
      <c r="N23" s="231"/>
      <c r="O23" s="346"/>
      <c r="P23" s="336"/>
    </row>
    <row r="24" spans="2:28" ht="20.25" customHeight="1">
      <c r="B24" s="351" t="s">
        <v>414</v>
      </c>
      <c r="C24" s="351"/>
      <c r="D24" s="223" t="s">
        <v>221</v>
      </c>
      <c r="E24" s="224">
        <v>67</v>
      </c>
      <c r="F24" s="225">
        <v>0.7125</v>
      </c>
      <c r="G24" s="226">
        <v>332.0828</v>
      </c>
      <c r="H24" s="227">
        <v>0</v>
      </c>
      <c r="I24" s="224">
        <v>0</v>
      </c>
      <c r="J24" s="224">
        <v>0</v>
      </c>
      <c r="K24" s="224">
        <v>0</v>
      </c>
      <c r="L24" s="224">
        <v>0</v>
      </c>
      <c r="M24" s="224">
        <v>0</v>
      </c>
      <c r="N24" s="227">
        <v>0</v>
      </c>
      <c r="O24" s="469">
        <v>22737703</v>
      </c>
      <c r="P24" s="483"/>
      <c r="Q24" s="267"/>
      <c r="R24" s="268"/>
      <c r="S24" s="269"/>
      <c r="T24" s="300"/>
      <c r="U24" s="300"/>
      <c r="V24" s="300"/>
      <c r="W24" s="300"/>
      <c r="X24" s="300"/>
      <c r="Y24" s="300"/>
      <c r="Z24" s="300"/>
      <c r="AA24" s="346"/>
      <c r="AB24" s="336"/>
    </row>
    <row r="25" spans="2:28" ht="20.25" customHeight="1">
      <c r="B25" s="351" t="s">
        <v>415</v>
      </c>
      <c r="C25" s="351"/>
      <c r="D25" s="223" t="s">
        <v>223</v>
      </c>
      <c r="E25" s="224">
        <v>77</v>
      </c>
      <c r="F25" s="225">
        <v>1.6295</v>
      </c>
      <c r="G25" s="226">
        <v>105.34</v>
      </c>
      <c r="H25" s="227">
        <v>555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  <c r="N25" s="227">
        <v>0</v>
      </c>
      <c r="O25" s="469">
        <v>2903410</v>
      </c>
      <c r="P25" s="483"/>
      <c r="Q25" s="267"/>
      <c r="R25" s="268"/>
      <c r="S25" s="269"/>
      <c r="T25" s="300"/>
      <c r="U25" s="300"/>
      <c r="V25" s="300"/>
      <c r="W25" s="300"/>
      <c r="X25" s="300"/>
      <c r="Y25" s="300"/>
      <c r="Z25" s="231"/>
      <c r="AA25" s="346"/>
      <c r="AB25" s="336"/>
    </row>
    <row r="26" spans="2:28" ht="20.25" customHeight="1">
      <c r="B26" s="351" t="s">
        <v>416</v>
      </c>
      <c r="C26" s="351"/>
      <c r="D26" s="223" t="s">
        <v>225</v>
      </c>
      <c r="E26" s="224">
        <v>89</v>
      </c>
      <c r="F26" s="225">
        <v>0.294</v>
      </c>
      <c r="G26" s="226">
        <v>206.59</v>
      </c>
      <c r="H26" s="227">
        <v>4023</v>
      </c>
      <c r="I26" s="224">
        <v>23</v>
      </c>
      <c r="J26" s="224">
        <v>0</v>
      </c>
      <c r="K26" s="224">
        <v>0</v>
      </c>
      <c r="L26" s="224">
        <v>0</v>
      </c>
      <c r="M26" s="224">
        <v>0</v>
      </c>
      <c r="N26" s="227">
        <v>0</v>
      </c>
      <c r="O26" s="469">
        <v>14490635</v>
      </c>
      <c r="P26" s="483"/>
      <c r="Q26" s="267"/>
      <c r="R26" s="268"/>
      <c r="S26" s="269"/>
      <c r="T26" s="300"/>
      <c r="U26" s="300"/>
      <c r="V26" s="300"/>
      <c r="W26" s="300"/>
      <c r="X26" s="300"/>
      <c r="Y26" s="300"/>
      <c r="Z26" s="300"/>
      <c r="AA26" s="346"/>
      <c r="AB26" s="336"/>
    </row>
    <row r="27" spans="2:28" ht="20.25" customHeight="1">
      <c r="B27" s="351" t="s">
        <v>417</v>
      </c>
      <c r="C27" s="351"/>
      <c r="D27" s="223" t="s">
        <v>244</v>
      </c>
      <c r="E27" s="224">
        <v>121</v>
      </c>
      <c r="F27" s="225">
        <v>6134.0097</v>
      </c>
      <c r="G27" s="226">
        <v>707.54</v>
      </c>
      <c r="H27" s="227">
        <v>2</v>
      </c>
      <c r="I27" s="224">
        <v>4035000</v>
      </c>
      <c r="J27" s="224">
        <v>2870</v>
      </c>
      <c r="K27" s="224">
        <v>175</v>
      </c>
      <c r="L27" s="224">
        <v>34832</v>
      </c>
      <c r="M27" s="224">
        <v>1</v>
      </c>
      <c r="N27" s="227">
        <v>0</v>
      </c>
      <c r="O27" s="469">
        <v>1275503853</v>
      </c>
      <c r="P27" s="483"/>
      <c r="Q27" s="267"/>
      <c r="R27" s="268"/>
      <c r="S27" s="269"/>
      <c r="T27" s="230"/>
      <c r="U27" s="300"/>
      <c r="V27" s="300"/>
      <c r="W27" s="300"/>
      <c r="X27" s="300"/>
      <c r="Y27" s="300"/>
      <c r="Z27" s="300"/>
      <c r="AA27" s="346"/>
      <c r="AB27" s="336"/>
    </row>
    <row r="28" spans="2:28" ht="20.25" customHeight="1">
      <c r="B28" s="351" t="s">
        <v>418</v>
      </c>
      <c r="C28" s="351"/>
      <c r="D28" s="223" t="s">
        <v>298</v>
      </c>
      <c r="E28" s="224">
        <v>96</v>
      </c>
      <c r="F28" s="225">
        <v>0.5774</v>
      </c>
      <c r="G28" s="226">
        <v>74.22</v>
      </c>
      <c r="H28" s="227">
        <v>95</v>
      </c>
      <c r="I28" s="224">
        <v>75</v>
      </c>
      <c r="J28" s="224">
        <v>0</v>
      </c>
      <c r="K28" s="224">
        <v>0</v>
      </c>
      <c r="L28" s="224">
        <v>0</v>
      </c>
      <c r="M28" s="224">
        <v>0</v>
      </c>
      <c r="N28" s="227">
        <v>0</v>
      </c>
      <c r="O28" s="469">
        <v>6359990</v>
      </c>
      <c r="P28" s="469"/>
      <c r="Q28" s="267"/>
      <c r="R28" s="268"/>
      <c r="S28" s="269"/>
      <c r="T28" s="230"/>
      <c r="U28" s="300"/>
      <c r="V28" s="300"/>
      <c r="W28" s="300"/>
      <c r="X28" s="300"/>
      <c r="Y28" s="300"/>
      <c r="Z28" s="300"/>
      <c r="AA28" s="346"/>
      <c r="AB28" s="346"/>
    </row>
    <row r="29" spans="2:28" ht="20.25" customHeight="1">
      <c r="B29" s="351" t="s">
        <v>419</v>
      </c>
      <c r="C29" s="351"/>
      <c r="D29" s="223" t="s">
        <v>300</v>
      </c>
      <c r="E29" s="224">
        <v>68</v>
      </c>
      <c r="F29" s="225">
        <v>2.707</v>
      </c>
      <c r="G29" s="226">
        <v>122.63</v>
      </c>
      <c r="H29" s="227">
        <v>26</v>
      </c>
      <c r="I29" s="224">
        <v>0</v>
      </c>
      <c r="J29" s="224">
        <v>0</v>
      </c>
      <c r="K29" s="224">
        <v>0</v>
      </c>
      <c r="L29" s="224">
        <v>100</v>
      </c>
      <c r="M29" s="224">
        <v>0</v>
      </c>
      <c r="N29" s="227">
        <v>0</v>
      </c>
      <c r="O29" s="469">
        <v>2944840</v>
      </c>
      <c r="P29" s="469"/>
      <c r="Q29" s="267"/>
      <c r="R29" s="284"/>
      <c r="S29" s="269"/>
      <c r="T29" s="230"/>
      <c r="U29" s="300"/>
      <c r="V29" s="300"/>
      <c r="W29" s="300"/>
      <c r="X29" s="300"/>
      <c r="Y29" s="300"/>
      <c r="Z29" s="300"/>
      <c r="AA29" s="348"/>
      <c r="AB29" s="348"/>
    </row>
    <row r="30" spans="2:28" ht="20.25" customHeight="1">
      <c r="B30" s="351" t="s">
        <v>420</v>
      </c>
      <c r="C30" s="351"/>
      <c r="D30" s="223" t="s">
        <v>301</v>
      </c>
      <c r="E30" s="224">
        <v>82</v>
      </c>
      <c r="F30" s="225">
        <v>1.6221</v>
      </c>
      <c r="G30" s="226">
        <v>66.46</v>
      </c>
      <c r="H30" s="227">
        <v>351</v>
      </c>
      <c r="I30" s="224">
        <v>2</v>
      </c>
      <c r="J30" s="224">
        <v>0</v>
      </c>
      <c r="K30" s="224">
        <v>16</v>
      </c>
      <c r="L30" s="224">
        <v>0</v>
      </c>
      <c r="M30" s="224">
        <v>0</v>
      </c>
      <c r="N30" s="227">
        <v>0</v>
      </c>
      <c r="O30" s="469">
        <v>2730450</v>
      </c>
      <c r="P30" s="469"/>
      <c r="Q30" s="267"/>
      <c r="R30" s="284"/>
      <c r="S30" s="269"/>
      <c r="T30" s="230"/>
      <c r="U30" s="300"/>
      <c r="V30" s="300"/>
      <c r="W30" s="300"/>
      <c r="X30" s="300"/>
      <c r="Y30" s="300"/>
      <c r="Z30" s="300"/>
      <c r="AA30" s="348"/>
      <c r="AB30" s="348"/>
    </row>
    <row r="31" spans="2:28" ht="20.25" customHeight="1">
      <c r="B31" s="351" t="s">
        <v>421</v>
      </c>
      <c r="C31" s="351"/>
      <c r="D31" s="223" t="s">
        <v>353</v>
      </c>
      <c r="E31" s="221">
        <v>65</v>
      </c>
      <c r="F31" s="272">
        <v>1.6916</v>
      </c>
      <c r="G31" s="219">
        <v>13.45</v>
      </c>
      <c r="H31" s="220">
        <v>500.6</v>
      </c>
      <c r="I31" s="221">
        <v>0</v>
      </c>
      <c r="J31" s="221">
        <v>0</v>
      </c>
      <c r="K31" s="221">
        <v>0</v>
      </c>
      <c r="L31" s="221">
        <v>0</v>
      </c>
      <c r="M31" s="221">
        <v>0</v>
      </c>
      <c r="N31" s="220">
        <v>0</v>
      </c>
      <c r="O31" s="485">
        <v>939553</v>
      </c>
      <c r="P31" s="486"/>
      <c r="Q31" s="267"/>
      <c r="R31" s="268"/>
      <c r="S31" s="269"/>
      <c r="T31" s="230"/>
      <c r="U31" s="300"/>
      <c r="V31" s="300"/>
      <c r="W31" s="300"/>
      <c r="X31" s="300"/>
      <c r="Y31" s="300"/>
      <c r="Z31" s="298"/>
      <c r="AA31" s="346"/>
      <c r="AB31" s="336"/>
    </row>
    <row r="32" spans="2:16" ht="20.25" customHeight="1">
      <c r="B32" s="351" t="s">
        <v>422</v>
      </c>
      <c r="C32" s="351"/>
      <c r="D32" s="223" t="s">
        <v>413</v>
      </c>
      <c r="E32" s="224">
        <v>80</v>
      </c>
      <c r="F32" s="225">
        <v>0.9123</v>
      </c>
      <c r="G32" s="226">
        <v>43.72689999999999</v>
      </c>
      <c r="H32" s="227">
        <v>1612</v>
      </c>
      <c r="I32" s="224">
        <v>233</v>
      </c>
      <c r="J32" s="224">
        <v>0</v>
      </c>
      <c r="K32" s="224">
        <v>0</v>
      </c>
      <c r="L32" s="224">
        <v>0</v>
      </c>
      <c r="M32" s="224">
        <v>0</v>
      </c>
      <c r="N32" s="227">
        <v>0</v>
      </c>
      <c r="O32" s="469">
        <v>3237937</v>
      </c>
      <c r="P32" s="469"/>
    </row>
    <row r="33" spans="2:16" ht="20.25" customHeight="1">
      <c r="B33" s="351" t="s">
        <v>423</v>
      </c>
      <c r="C33" s="351"/>
      <c r="D33" s="223" t="s">
        <v>424</v>
      </c>
      <c r="E33" s="224">
        <f>E34+E41</f>
        <v>94</v>
      </c>
      <c r="F33" s="225">
        <f aca="true" t="shared" si="0" ref="F33:N33">F34+F41</f>
        <v>0.9533</v>
      </c>
      <c r="G33" s="226">
        <f t="shared" si="0"/>
        <v>1234.3999999999999</v>
      </c>
      <c r="H33" s="227">
        <f t="shared" si="0"/>
        <v>738.9</v>
      </c>
      <c r="I33" s="224">
        <f t="shared" si="0"/>
        <v>38</v>
      </c>
      <c r="J33" s="224">
        <f t="shared" si="0"/>
        <v>0</v>
      </c>
      <c r="K33" s="224">
        <f t="shared" si="0"/>
        <v>0</v>
      </c>
      <c r="L33" s="224">
        <f t="shared" si="0"/>
        <v>0</v>
      </c>
      <c r="M33" s="224">
        <f t="shared" si="0"/>
        <v>0</v>
      </c>
      <c r="N33" s="227">
        <f t="shared" si="0"/>
        <v>0</v>
      </c>
      <c r="O33" s="469">
        <f>O34+O41</f>
        <v>7868765</v>
      </c>
      <c r="P33" s="469"/>
    </row>
    <row r="34" spans="2:28" s="237" customFormat="1" ht="16.5" customHeight="1">
      <c r="B34" s="455" t="s">
        <v>391</v>
      </c>
      <c r="C34" s="456"/>
      <c r="D34" s="457"/>
      <c r="E34" s="238">
        <f aca="true" t="shared" si="1" ref="E34:O34">SUM(E35:E40)</f>
        <v>38</v>
      </c>
      <c r="F34" s="239">
        <f t="shared" si="1"/>
        <v>0.6438</v>
      </c>
      <c r="G34" s="240">
        <f>SUM(G35:G40)</f>
        <v>1063.84</v>
      </c>
      <c r="H34" s="241">
        <f>SUM(H35:H40)</f>
        <v>495.2</v>
      </c>
      <c r="I34" s="238">
        <f>SUM(I35:I40)</f>
        <v>38</v>
      </c>
      <c r="J34" s="238">
        <f t="shared" si="1"/>
        <v>0</v>
      </c>
      <c r="K34" s="238">
        <f t="shared" si="1"/>
        <v>0</v>
      </c>
      <c r="L34" s="238">
        <f t="shared" si="1"/>
        <v>0</v>
      </c>
      <c r="M34" s="238">
        <f t="shared" si="1"/>
        <v>0</v>
      </c>
      <c r="N34" s="241">
        <f t="shared" si="1"/>
        <v>0</v>
      </c>
      <c r="O34" s="470">
        <f t="shared" si="1"/>
        <v>6679308</v>
      </c>
      <c r="P34" s="484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</row>
    <row r="35" spans="2:16" ht="16.5" customHeight="1">
      <c r="B35" s="242"/>
      <c r="C35" s="243" t="s">
        <v>364</v>
      </c>
      <c r="D35" s="244" t="s">
        <v>162</v>
      </c>
      <c r="E35" s="273">
        <v>12</v>
      </c>
      <c r="F35" s="274">
        <v>0.2679</v>
      </c>
      <c r="G35" s="275">
        <v>3</v>
      </c>
      <c r="H35" s="276">
        <v>0</v>
      </c>
      <c r="I35" s="273">
        <v>35</v>
      </c>
      <c r="J35" s="273">
        <v>0</v>
      </c>
      <c r="K35" s="273">
        <v>0</v>
      </c>
      <c r="L35" s="273">
        <v>0</v>
      </c>
      <c r="M35" s="273">
        <v>0</v>
      </c>
      <c r="N35" s="276">
        <v>0</v>
      </c>
      <c r="O35" s="454">
        <v>303604</v>
      </c>
      <c r="P35" s="454"/>
    </row>
    <row r="36" spans="2:16" ht="16.5" customHeight="1">
      <c r="B36" s="242"/>
      <c r="C36" s="243" t="s">
        <v>365</v>
      </c>
      <c r="D36" s="244" t="s">
        <v>164</v>
      </c>
      <c r="E36" s="273">
        <v>9</v>
      </c>
      <c r="F36" s="274">
        <v>0.0045</v>
      </c>
      <c r="G36" s="275">
        <v>2.23</v>
      </c>
      <c r="H36" s="276">
        <v>109.7</v>
      </c>
      <c r="I36" s="273">
        <v>0</v>
      </c>
      <c r="J36" s="273">
        <v>0</v>
      </c>
      <c r="K36" s="273">
        <v>0</v>
      </c>
      <c r="L36" s="273">
        <v>0</v>
      </c>
      <c r="M36" s="273">
        <v>0</v>
      </c>
      <c r="N36" s="276">
        <v>0</v>
      </c>
      <c r="O36" s="454">
        <v>92740</v>
      </c>
      <c r="P36" s="454"/>
    </row>
    <row r="37" spans="2:16" ht="16.5" customHeight="1">
      <c r="B37" s="242"/>
      <c r="C37" s="243" t="s">
        <v>366</v>
      </c>
      <c r="D37" s="244" t="s">
        <v>166</v>
      </c>
      <c r="E37" s="273">
        <v>6</v>
      </c>
      <c r="F37" s="274">
        <v>0.2861</v>
      </c>
      <c r="G37" s="275">
        <v>1057.35</v>
      </c>
      <c r="H37" s="276">
        <v>385.5</v>
      </c>
      <c r="I37" s="273">
        <v>0</v>
      </c>
      <c r="J37" s="273">
        <v>0</v>
      </c>
      <c r="K37" s="273">
        <v>0</v>
      </c>
      <c r="L37" s="273">
        <v>0</v>
      </c>
      <c r="M37" s="273">
        <v>0</v>
      </c>
      <c r="N37" s="276">
        <v>0</v>
      </c>
      <c r="O37" s="454">
        <v>6146147</v>
      </c>
      <c r="P37" s="454"/>
    </row>
    <row r="38" spans="2:16" ht="16.5" customHeight="1">
      <c r="B38" s="242"/>
      <c r="C38" s="243" t="s">
        <v>367</v>
      </c>
      <c r="D38" s="244" t="s">
        <v>168</v>
      </c>
      <c r="E38" s="273">
        <v>2</v>
      </c>
      <c r="F38" s="274">
        <v>0.007</v>
      </c>
      <c r="G38" s="275">
        <v>0</v>
      </c>
      <c r="H38" s="276">
        <v>0</v>
      </c>
      <c r="I38" s="273">
        <v>0</v>
      </c>
      <c r="J38" s="273">
        <v>0</v>
      </c>
      <c r="K38" s="273">
        <v>0</v>
      </c>
      <c r="L38" s="273">
        <v>0</v>
      </c>
      <c r="M38" s="273">
        <v>0</v>
      </c>
      <c r="N38" s="276">
        <v>0</v>
      </c>
      <c r="O38" s="454">
        <v>0</v>
      </c>
      <c r="P38" s="454"/>
    </row>
    <row r="39" spans="2:28" ht="16.5" customHeight="1">
      <c r="B39" s="242"/>
      <c r="C39" s="243" t="s">
        <v>368</v>
      </c>
      <c r="D39" s="244" t="s">
        <v>170</v>
      </c>
      <c r="E39" s="273">
        <v>3</v>
      </c>
      <c r="F39" s="274">
        <v>0.0248</v>
      </c>
      <c r="G39" s="275">
        <v>0</v>
      </c>
      <c r="H39" s="276">
        <v>0</v>
      </c>
      <c r="I39" s="273">
        <v>0</v>
      </c>
      <c r="J39" s="273">
        <v>0</v>
      </c>
      <c r="K39" s="273">
        <v>0</v>
      </c>
      <c r="L39" s="273">
        <v>0</v>
      </c>
      <c r="M39" s="273">
        <v>0</v>
      </c>
      <c r="N39" s="276">
        <v>0</v>
      </c>
      <c r="O39" s="454">
        <v>100000</v>
      </c>
      <c r="P39" s="454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</row>
    <row r="40" spans="2:16" ht="16.5" customHeight="1">
      <c r="B40" s="242"/>
      <c r="C40" s="243" t="s">
        <v>369</v>
      </c>
      <c r="D40" s="244" t="s">
        <v>172</v>
      </c>
      <c r="E40" s="273">
        <v>6</v>
      </c>
      <c r="F40" s="274">
        <v>0.0535</v>
      </c>
      <c r="G40" s="275">
        <v>1.26</v>
      </c>
      <c r="H40" s="276">
        <v>0</v>
      </c>
      <c r="I40" s="273">
        <v>3</v>
      </c>
      <c r="J40" s="273">
        <v>0</v>
      </c>
      <c r="K40" s="273">
        <v>0</v>
      </c>
      <c r="L40" s="273">
        <v>0</v>
      </c>
      <c r="M40" s="273">
        <v>0</v>
      </c>
      <c r="N40" s="276">
        <v>0</v>
      </c>
      <c r="O40" s="454">
        <v>36817</v>
      </c>
      <c r="P40" s="454"/>
    </row>
    <row r="41" spans="2:28" s="237" customFormat="1" ht="16.5" customHeight="1">
      <c r="B41" s="455" t="s">
        <v>392</v>
      </c>
      <c r="C41" s="458"/>
      <c r="D41" s="459"/>
      <c r="E41" s="238">
        <f aca="true" t="shared" si="2" ref="E41:O41">SUM(E42:E47)</f>
        <v>56</v>
      </c>
      <c r="F41" s="239">
        <f>SUM(F42:F47)</f>
        <v>0.3095</v>
      </c>
      <c r="G41" s="240">
        <f t="shared" si="2"/>
        <v>170.56</v>
      </c>
      <c r="H41" s="241">
        <f t="shared" si="2"/>
        <v>243.7</v>
      </c>
      <c r="I41" s="238">
        <f t="shared" si="2"/>
        <v>0</v>
      </c>
      <c r="J41" s="238">
        <f t="shared" si="2"/>
        <v>0</v>
      </c>
      <c r="K41" s="238">
        <f t="shared" si="2"/>
        <v>0</v>
      </c>
      <c r="L41" s="238">
        <f t="shared" si="2"/>
        <v>0</v>
      </c>
      <c r="M41" s="238">
        <f t="shared" si="2"/>
        <v>0</v>
      </c>
      <c r="N41" s="241">
        <f t="shared" si="2"/>
        <v>0</v>
      </c>
      <c r="O41" s="470">
        <f t="shared" si="2"/>
        <v>1189457</v>
      </c>
      <c r="P41" s="470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</row>
    <row r="42" spans="2:16" ht="16.5" customHeight="1">
      <c r="B42" s="242"/>
      <c r="C42" s="243" t="s">
        <v>370</v>
      </c>
      <c r="D42" s="244" t="s">
        <v>175</v>
      </c>
      <c r="E42" s="273">
        <v>9</v>
      </c>
      <c r="F42" s="274">
        <v>0.1492</v>
      </c>
      <c r="G42" s="275">
        <v>0</v>
      </c>
      <c r="H42" s="276">
        <v>22</v>
      </c>
      <c r="I42" s="273">
        <v>0</v>
      </c>
      <c r="J42" s="273">
        <v>0</v>
      </c>
      <c r="K42" s="273">
        <v>0</v>
      </c>
      <c r="L42" s="273">
        <v>0</v>
      </c>
      <c r="M42" s="273">
        <v>0</v>
      </c>
      <c r="N42" s="276">
        <v>0</v>
      </c>
      <c r="O42" s="454">
        <v>22277</v>
      </c>
      <c r="P42" s="454"/>
    </row>
    <row r="43" spans="2:16" ht="16.5" customHeight="1">
      <c r="B43" s="242"/>
      <c r="C43" s="243" t="s">
        <v>371</v>
      </c>
      <c r="D43" s="244" t="s">
        <v>177</v>
      </c>
      <c r="E43" s="273">
        <v>8</v>
      </c>
      <c r="F43" s="274">
        <v>0.0558</v>
      </c>
      <c r="G43" s="275">
        <v>4.56</v>
      </c>
      <c r="H43" s="276">
        <v>221.7</v>
      </c>
      <c r="I43" s="273">
        <v>0</v>
      </c>
      <c r="J43" s="273">
        <v>0</v>
      </c>
      <c r="K43" s="273">
        <v>0</v>
      </c>
      <c r="L43" s="273">
        <v>0</v>
      </c>
      <c r="M43" s="273">
        <v>0</v>
      </c>
      <c r="N43" s="276">
        <v>0</v>
      </c>
      <c r="O43" s="454">
        <v>637700</v>
      </c>
      <c r="P43" s="454"/>
    </row>
    <row r="44" spans="2:16" ht="16.5" customHeight="1">
      <c r="B44" s="242"/>
      <c r="C44" s="243" t="s">
        <v>372</v>
      </c>
      <c r="D44" s="244" t="s">
        <v>179</v>
      </c>
      <c r="E44" s="273">
        <v>15</v>
      </c>
      <c r="F44" s="162">
        <v>0.002</v>
      </c>
      <c r="G44" s="147">
        <v>0</v>
      </c>
      <c r="H44" s="148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8">
        <v>0</v>
      </c>
      <c r="O44" s="449">
        <v>200</v>
      </c>
      <c r="P44" s="449"/>
    </row>
    <row r="45" spans="2:16" ht="16.5" customHeight="1">
      <c r="B45" s="242"/>
      <c r="C45" s="243" t="s">
        <v>373</v>
      </c>
      <c r="D45" s="244" t="s">
        <v>181</v>
      </c>
      <c r="E45" s="273">
        <v>9</v>
      </c>
      <c r="F45" s="162">
        <v>0.0201</v>
      </c>
      <c r="G45" s="147">
        <v>25</v>
      </c>
      <c r="H45" s="148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8">
        <v>0</v>
      </c>
      <c r="O45" s="449">
        <v>167536</v>
      </c>
      <c r="P45" s="449"/>
    </row>
    <row r="46" spans="2:16" ht="16.5" customHeight="1">
      <c r="B46" s="242"/>
      <c r="C46" s="243" t="s">
        <v>374</v>
      </c>
      <c r="D46" s="244" t="s">
        <v>183</v>
      </c>
      <c r="E46" s="273">
        <v>11</v>
      </c>
      <c r="F46" s="162">
        <v>0.0364</v>
      </c>
      <c r="G46" s="147">
        <v>141</v>
      </c>
      <c r="H46" s="148">
        <v>0</v>
      </c>
      <c r="I46" s="149">
        <v>0</v>
      </c>
      <c r="J46" s="149">
        <v>0</v>
      </c>
      <c r="K46" s="149">
        <v>0</v>
      </c>
      <c r="L46" s="149">
        <v>0</v>
      </c>
      <c r="M46" s="149">
        <v>0</v>
      </c>
      <c r="N46" s="148">
        <v>0</v>
      </c>
      <c r="O46" s="449">
        <v>361744</v>
      </c>
      <c r="P46" s="449"/>
    </row>
    <row r="47" spans="1:16" ht="16.5" customHeight="1">
      <c r="A47" s="179"/>
      <c r="B47" s="254"/>
      <c r="C47" s="243" t="s">
        <v>375</v>
      </c>
      <c r="D47" s="244" t="s">
        <v>185</v>
      </c>
      <c r="E47" s="273">
        <v>4</v>
      </c>
      <c r="F47" s="162">
        <v>0.046</v>
      </c>
      <c r="G47" s="147">
        <v>0</v>
      </c>
      <c r="H47" s="148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8">
        <v>0</v>
      </c>
      <c r="O47" s="449">
        <v>0</v>
      </c>
      <c r="P47" s="449"/>
    </row>
    <row r="48" spans="1:16" ht="3.75" customHeight="1">
      <c r="A48" s="311"/>
      <c r="B48" s="311"/>
      <c r="C48" s="285"/>
      <c r="D48" s="305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471"/>
      <c r="P48" s="472"/>
    </row>
    <row r="49" ht="10.5" customHeight="1"/>
    <row r="50" ht="10.5" customHeight="1"/>
    <row r="51" ht="10.5" customHeight="1"/>
    <row r="52" ht="10.5" customHeight="1"/>
    <row r="53" ht="10.5" customHeight="1"/>
  </sheetData>
  <sheetProtection/>
  <mergeCells count="78">
    <mergeCell ref="O1:P1"/>
    <mergeCell ref="O6:O7"/>
    <mergeCell ref="A6:B7"/>
    <mergeCell ref="J5:P5"/>
    <mergeCell ref="A3:I3"/>
    <mergeCell ref="J3:P3"/>
    <mergeCell ref="C4:J4"/>
    <mergeCell ref="A5:I5"/>
    <mergeCell ref="C13:D13"/>
    <mergeCell ref="C6:J6"/>
    <mergeCell ref="C12:D12"/>
    <mergeCell ref="E11:E12"/>
    <mergeCell ref="A10:D11"/>
    <mergeCell ref="F11:F12"/>
    <mergeCell ref="B29:C29"/>
    <mergeCell ref="A15:D16"/>
    <mergeCell ref="E16:E17"/>
    <mergeCell ref="F16:F17"/>
    <mergeCell ref="C22:D22"/>
    <mergeCell ref="C14:D14"/>
    <mergeCell ref="C19:D19"/>
    <mergeCell ref="B20:C20"/>
    <mergeCell ref="O19:P19"/>
    <mergeCell ref="O13:P14"/>
    <mergeCell ref="O48:P48"/>
    <mergeCell ref="C21:D21"/>
    <mergeCell ref="A23:D23"/>
    <mergeCell ref="O37:P37"/>
    <mergeCell ref="O36:P36"/>
    <mergeCell ref="B33:C33"/>
    <mergeCell ref="B34:D34"/>
    <mergeCell ref="O26:P26"/>
    <mergeCell ref="O44:P44"/>
    <mergeCell ref="B32:C32"/>
    <mergeCell ref="O32:P32"/>
    <mergeCell ref="O15:P15"/>
    <mergeCell ref="O16:P17"/>
    <mergeCell ref="O30:P30"/>
    <mergeCell ref="B30:C30"/>
    <mergeCell ref="B24:C24"/>
    <mergeCell ref="C18:D18"/>
    <mergeCell ref="C17:D17"/>
    <mergeCell ref="O35:P35"/>
    <mergeCell ref="B28:C28"/>
    <mergeCell ref="O18:P18"/>
    <mergeCell ref="O29:P29"/>
    <mergeCell ref="B26:C26"/>
    <mergeCell ref="O47:P47"/>
    <mergeCell ref="O42:P42"/>
    <mergeCell ref="O43:P43"/>
    <mergeCell ref="O45:P45"/>
    <mergeCell ref="O46:P46"/>
    <mergeCell ref="O39:P39"/>
    <mergeCell ref="O38:P38"/>
    <mergeCell ref="O40:P40"/>
    <mergeCell ref="AA24:AB24"/>
    <mergeCell ref="B41:D41"/>
    <mergeCell ref="O34:P34"/>
    <mergeCell ref="O41:P41"/>
    <mergeCell ref="B31:C31"/>
    <mergeCell ref="O31:P31"/>
    <mergeCell ref="AA31:AB31"/>
    <mergeCell ref="O33:P33"/>
    <mergeCell ref="O24:P24"/>
    <mergeCell ref="AA29:AB29"/>
    <mergeCell ref="AA26:AB26"/>
    <mergeCell ref="AA28:AB28"/>
    <mergeCell ref="AA30:AB30"/>
    <mergeCell ref="O25:P25"/>
    <mergeCell ref="AA27:AB27"/>
    <mergeCell ref="AA25:AB25"/>
    <mergeCell ref="O20:P20"/>
    <mergeCell ref="O21:P21"/>
    <mergeCell ref="O27:P27"/>
    <mergeCell ref="O23:P23"/>
    <mergeCell ref="B25:C25"/>
    <mergeCell ref="O28:P28"/>
    <mergeCell ref="B27:C27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陶靜芝</dc:creator>
  <cp:keywords/>
  <dc:description/>
  <cp:lastModifiedBy>王郁瑄</cp:lastModifiedBy>
  <cp:lastPrinted>2023-07-13T08:02:48Z</cp:lastPrinted>
  <dcterms:created xsi:type="dcterms:W3CDTF">1997-01-14T01:50:29Z</dcterms:created>
  <dcterms:modified xsi:type="dcterms:W3CDTF">2023-07-13T08:02:52Z</dcterms:modified>
  <cp:category/>
  <cp:version/>
  <cp:contentType/>
  <cp:contentStatus/>
</cp:coreProperties>
</file>