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表39" sheetId="1" r:id="rId1"/>
    <sheet name="表39 (續一)" sheetId="2" r:id="rId2"/>
    <sheet name="表39 (續二)" sheetId="3" r:id="rId3"/>
    <sheet name="表39 (續三)" sheetId="4" r:id="rId4"/>
    <sheet name="表39(續四)" sheetId="5" r:id="rId5"/>
    <sheet name="表39(續五)" sheetId="6" r:id="rId6"/>
    <sheet name="表39(續完)" sheetId="7" r:id="rId7"/>
  </sheets>
  <definedNames>
    <definedName name="Excel_BuiltIn_Print_Area" localSheetId="1">'表39 (續一)'!$A$1:$K$41</definedName>
    <definedName name="Excel_BuiltIn_Print_Area" localSheetId="2">'表39 (續二)'!$A$1:$K$41</definedName>
    <definedName name="Excel_BuiltIn_Print_Area" localSheetId="3">'表39 (續三)'!$A$1:$K$41</definedName>
    <definedName name="Excel_BuiltIn_Print_Area" localSheetId="4">'表39(續四)'!$A$1:$K$41</definedName>
    <definedName name="Excel_BuiltIn_Print_Area" localSheetId="6">'表39(續完)'!$A$1:$K$42</definedName>
    <definedName name="_xlnm.Print_Area" localSheetId="1">'表39 (續一)'!$A$1:$K$41</definedName>
    <definedName name="_xlnm.Print_Area" localSheetId="2">'表39 (續二)'!$A$1:$K$41</definedName>
    <definedName name="_xlnm.Print_Area" localSheetId="3">'表39 (續三)'!$A$1:$K$41</definedName>
    <definedName name="_xlnm.Print_Area" localSheetId="4">'表39(續四)'!$A$1:$K$41</definedName>
    <definedName name="_xlnm.Print_Area" localSheetId="6">'表39(續完)'!$A$1:$K$42</definedName>
  </definedNames>
  <calcPr fullCalcOnLoad="1"/>
</workbook>
</file>

<file path=xl/sharedStrings.xml><?xml version="1.0" encoding="utf-8"?>
<sst xmlns="http://schemas.openxmlformats.org/spreadsheetml/2006/main" count="604" uniqueCount="277">
  <si>
    <t>Table 39     Timber Production-Saw-Timber</t>
  </si>
  <si>
    <t>(1) Taiwan-Fuchien Region-by Tree Species</t>
  </si>
  <si>
    <r>
      <rPr>
        <sz val="9"/>
        <rFont val="標楷體"/>
        <family val="4"/>
      </rPr>
      <t>單位</t>
    </r>
    <r>
      <rPr>
        <sz val="9"/>
        <rFont val="新細明體"/>
        <family val="1"/>
      </rPr>
      <t xml:space="preserve"> </t>
    </r>
    <r>
      <rPr>
        <sz val="9"/>
        <rFont val="Times New Roman"/>
        <family val="1"/>
      </rPr>
      <t xml:space="preserve">: </t>
    </r>
    <r>
      <rPr>
        <sz val="9"/>
        <rFont val="標楷體"/>
        <family val="4"/>
      </rPr>
      <t>立方公尺</t>
    </r>
  </si>
  <si>
    <r>
      <rPr>
        <sz val="9"/>
        <rFont val="Times New Roman"/>
        <family val="1"/>
      </rPr>
      <t>Unit : m</t>
    </r>
    <r>
      <rPr>
        <vertAlign val="superscript"/>
        <sz val="9"/>
        <rFont val="Times New Roman"/>
        <family val="1"/>
      </rPr>
      <t>3</t>
    </r>
  </si>
  <si>
    <t>Grand Total</t>
  </si>
  <si>
    <t>Organizations</t>
  </si>
  <si>
    <t>Under F.B.</t>
  </si>
  <si>
    <t>County and City Governments</t>
  </si>
  <si>
    <t>Agencies</t>
  </si>
  <si>
    <t>Tree Species</t>
  </si>
  <si>
    <t>Total</t>
  </si>
  <si>
    <t>針葉樹總計</t>
  </si>
  <si>
    <t>Conifers Total</t>
  </si>
  <si>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一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</si>
  <si>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t>1st Class Sub-Total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</si>
  <si>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扁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柏</t>
    </r>
  </si>
  <si>
    <t>Chamaecyparis taiwanensis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</si>
  <si>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紅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檜</t>
    </r>
  </si>
  <si>
    <t>Chamaecyparis formosensis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</si>
  <si>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肖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楠</t>
    </r>
  </si>
  <si>
    <t>Calocedrus formosana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</si>
  <si>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香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杉</t>
    </r>
  </si>
  <si>
    <t>Cunninghamia konishii</t>
  </si>
  <si>
    <t>Taxus sumatrana</t>
  </si>
  <si>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二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</si>
  <si>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t>2nd Class Sub-Total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</si>
  <si>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臺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灣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杉</t>
    </r>
  </si>
  <si>
    <t>Taiwania cryptomerioides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</si>
  <si>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柳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杉</t>
    </r>
  </si>
  <si>
    <t>Cryptomeria japonica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</si>
  <si>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杉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木</t>
    </r>
  </si>
  <si>
    <t>Cunninghamia lanceolata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</si>
  <si>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琉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球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松</t>
    </r>
  </si>
  <si>
    <t xml:space="preserve">Pinus luchuensis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</si>
  <si>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其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針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樹</t>
    </r>
  </si>
  <si>
    <t>Other Conifers</t>
  </si>
  <si>
    <r>
      <rPr>
        <b/>
        <sz val="11"/>
        <rFont val="標楷體"/>
        <family val="4"/>
      </rPr>
      <t>闊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葉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樹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總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</si>
  <si>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t>Hardwoods Total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</si>
  <si>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烏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心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石</t>
    </r>
  </si>
  <si>
    <t>Michelia formosana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</si>
  <si>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櫸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木</t>
    </r>
  </si>
  <si>
    <t>Zelkova serrata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</si>
  <si>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牛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樟</t>
    </r>
  </si>
  <si>
    <t>Cinnamomum kanehirae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</si>
  <si>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樟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樹</t>
    </r>
  </si>
  <si>
    <t>Cinnamomum camphora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</si>
  <si>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楠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木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類</t>
    </r>
  </si>
  <si>
    <t>Machilus spp.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</si>
  <si>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櫧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櫟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類</t>
    </r>
  </si>
  <si>
    <t>Oak spp.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</si>
  <si>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相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思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樹</t>
    </r>
  </si>
  <si>
    <t>Acacia confusa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</si>
  <si>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桃</t>
    </r>
    <r>
      <rPr>
        <sz val="11"/>
        <rFont val="新細明體"/>
        <family val="1"/>
      </rPr>
      <t xml:space="preserve">   </t>
    </r>
    <r>
      <rPr>
        <sz val="11"/>
        <rFont val="標楷體"/>
        <family val="4"/>
      </rPr>
      <t>花</t>
    </r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心</t>
    </r>
    <r>
      <rPr>
        <sz val="11"/>
        <rFont val="新細明體"/>
        <family val="1"/>
      </rPr>
      <t xml:space="preserve">   </t>
    </r>
    <r>
      <rPr>
        <sz val="11"/>
        <rFont val="標楷體"/>
        <family val="4"/>
      </rPr>
      <t>木</t>
    </r>
  </si>
  <si>
    <t xml:space="preserve">Swietenia mahagoni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</si>
  <si>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三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年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桐</t>
    </r>
  </si>
  <si>
    <t xml:space="preserve">Aleurites fordii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</si>
  <si>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泡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桐</t>
    </r>
  </si>
  <si>
    <t>Paulownia fortunei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</si>
  <si>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赤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楊</t>
    </r>
  </si>
  <si>
    <t xml:space="preserve">Alnus formosana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</si>
  <si>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山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黃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麻</t>
    </r>
  </si>
  <si>
    <t xml:space="preserve">Trema orientalis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</si>
  <si>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其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闊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樹</t>
    </r>
  </si>
  <si>
    <t>Other Hardwoods</t>
  </si>
  <si>
    <t>Note : 1. The timber production data of New Taipei,Taipei,Taoyuan,Taichung,Tainan, and Kaohsiung Cities  is included in the above list.</t>
  </si>
  <si>
    <t xml:space="preserve">           2. Data may not add to totals because of rounding.</t>
  </si>
  <si>
    <t>Table 39     Timber Production-Saw-Timber (Cont’d 1)</t>
  </si>
  <si>
    <t>(2) Organizations Under F.B.-by Tree Species</t>
  </si>
  <si>
    <r>
      <rPr>
        <sz val="11"/>
        <rFont val="標楷體"/>
        <family val="4"/>
      </rPr>
      <t>樹</t>
    </r>
    <r>
      <rPr>
        <sz val="11"/>
        <rFont val="新細明體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新細明體"/>
        <family val="1"/>
      </rPr>
      <t xml:space="preserve">     </t>
    </r>
    <r>
      <rPr>
        <sz val="11"/>
        <rFont val="標楷體"/>
        <family val="4"/>
      </rPr>
      <t xml:space="preserve">別
</t>
    </r>
    <r>
      <rPr>
        <sz val="12"/>
        <rFont val="新細明體"/>
        <family val="1"/>
      </rPr>
      <t xml:space="preserve">
</t>
    </r>
    <r>
      <rPr>
        <sz val="9"/>
        <rFont val="Times New Roman"/>
        <family val="1"/>
      </rPr>
      <t>Tree Species</t>
    </r>
  </si>
  <si>
    <t>羅東林區管理處</t>
  </si>
  <si>
    <t>新竹林區管理處</t>
  </si>
  <si>
    <t>東勢林區管理處</t>
  </si>
  <si>
    <r>
      <rPr>
        <sz val="10"/>
        <rFont val="標楷體"/>
        <family val="4"/>
      </rPr>
      <t>嘉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</si>
  <si>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屏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</si>
  <si>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臺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</si>
  <si>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</si>
  <si>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</si>
  <si>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</si>
  <si>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</si>
  <si>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</si>
  <si>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</si>
  <si>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</si>
  <si>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</si>
  <si>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</si>
  <si>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紅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豆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杉</t>
    </r>
  </si>
  <si>
    <r>
      <rPr>
        <sz val="8"/>
        <rFont val="Times New Roman"/>
        <family val="1"/>
      </rPr>
      <t>154</t>
    </r>
    <r>
      <rPr>
        <sz val="12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</si>
  <si>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rPr>
        <sz val="8"/>
        <rFont val="Times New Roman"/>
        <family val="1"/>
      </rP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155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</si>
  <si>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木材生產－用材（續二）</t>
    </r>
  </si>
  <si>
    <t>Table 39     Timber Production-Saw-Timber (Cont’d 2)</t>
  </si>
  <si>
    <r>
      <rPr>
        <sz val="13"/>
        <rFont val="標楷體"/>
        <family val="4"/>
      </rPr>
      <t>（</t>
    </r>
    <r>
      <rPr>
        <sz val="13"/>
        <rFont val="新細明體"/>
        <family val="1"/>
      </rPr>
      <t xml:space="preserve"> </t>
    </r>
    <r>
      <rPr>
        <sz val="13"/>
        <rFont val="Times New Roman"/>
        <family val="1"/>
      </rPr>
      <t xml:space="preserve">i </t>
    </r>
    <r>
      <rPr>
        <sz val="13"/>
        <rFont val="標楷體"/>
        <family val="4"/>
      </rPr>
      <t>）林務局轄屬－直營－按樹種分</t>
    </r>
  </si>
  <si>
    <r>
      <rPr>
        <sz val="11"/>
        <rFont val="細明體"/>
        <family val="3"/>
      </rPr>
      <t>（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 xml:space="preserve">i </t>
    </r>
    <r>
      <rPr>
        <sz val="11"/>
        <rFont val="細明體"/>
        <family val="3"/>
      </rPr>
      <t>）</t>
    </r>
    <r>
      <rPr>
        <sz val="11"/>
        <rFont val="Times New Roman"/>
        <family val="1"/>
      </rPr>
      <t>Organizations Under F.B.-Direct Operating-by Tree Species</t>
    </r>
  </si>
  <si>
    <r>
      <rPr>
        <sz val="10"/>
        <rFont val="標楷體"/>
        <family val="4"/>
      </rPr>
      <t>合</t>
    </r>
    <r>
      <rPr>
        <sz val="10"/>
        <rFont val="新細明體"/>
        <family val="1"/>
      </rPr>
      <t xml:space="preserve">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</si>
  <si>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</si>
  <si>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t>Table 39     Timber Production-Saw-Timber (Cont’d 3)</t>
  </si>
  <si>
    <t>Table 39     Timber Production-Saw-Timber (Cont’d 4)</t>
  </si>
  <si>
    <t xml:space="preserve">(3) County &amp; City Governments, and Other Agencies </t>
  </si>
  <si>
    <t>by Tree Species</t>
  </si>
  <si>
    <t>New Taipei City G.</t>
  </si>
  <si>
    <t>Taipei City G.</t>
  </si>
  <si>
    <t>Taoyuan City G.</t>
  </si>
  <si>
    <t>Taichung City G.</t>
  </si>
  <si>
    <t>Tainan City G.</t>
  </si>
  <si>
    <t>Kaohsiung City G.</t>
  </si>
  <si>
    <t>Yilan C. G.</t>
  </si>
  <si>
    <t>Hsinchu C.G.</t>
  </si>
  <si>
    <r>
      <rPr>
        <sz val="8"/>
        <rFont val="Times New Roman"/>
        <family val="1"/>
      </rPr>
      <t>160</t>
    </r>
    <r>
      <rPr>
        <sz val="12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</si>
  <si>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rPr>
        <sz val="8"/>
        <rFont val="Times New Roman"/>
        <family val="1"/>
      </rP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161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</si>
  <si>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木材生產－用材（續五）</t>
    </r>
  </si>
  <si>
    <t>Table 39     Timber Production-Saw-Timber (Cont’d 5)</t>
  </si>
  <si>
    <r>
      <rPr>
        <sz val="13"/>
        <rFont val="Times New Roman"/>
        <family val="1"/>
      </rPr>
      <t xml:space="preserve">(3) </t>
    </r>
    <r>
      <rPr>
        <sz val="13"/>
        <rFont val="標楷體"/>
        <family val="4"/>
      </rPr>
      <t>直轄市、縣市政府、有關機關－按樹種分</t>
    </r>
  </si>
  <si>
    <t xml:space="preserve">                   by Tree Species</t>
  </si>
  <si>
    <r>
      <rPr>
        <sz val="10"/>
        <rFont val="標楷體"/>
        <family val="4"/>
      </rPr>
      <t>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</si>
  <si>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彰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</si>
  <si>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</si>
  <si>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t>雲林縣政府</t>
  </si>
  <si>
    <t>嘉義縣政府</t>
  </si>
  <si>
    <r>
      <rPr>
        <sz val="10"/>
        <rFont val="標楷體"/>
        <family val="4"/>
      </rPr>
      <t>屏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</si>
  <si>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</si>
  <si>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</si>
  <si>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澎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</si>
  <si>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t>Miaoli C.G.</t>
  </si>
  <si>
    <t>Changhua C. G.</t>
  </si>
  <si>
    <t>Nantou C.G.</t>
  </si>
  <si>
    <t>Yunlin C.G.</t>
  </si>
  <si>
    <t>Chiayi C.G.</t>
  </si>
  <si>
    <t>Pingtung C. G.</t>
  </si>
  <si>
    <t>Taitung C.G.</t>
  </si>
  <si>
    <t>Hualien C. G.</t>
  </si>
  <si>
    <t>Penghu C.G.</t>
  </si>
  <si>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一</t>
    </r>
    <r>
      <rPr>
        <b/>
        <sz val="11"/>
        <rFont val="新細明體"/>
        <family val="1"/>
      </rPr>
      <t xml:space="preserve">  </t>
    </r>
    <r>
      <rPr>
        <b/>
        <sz val="11"/>
        <rFont val="標楷體"/>
        <family val="4"/>
      </rPr>
      <t>級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</si>
  <si>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二</t>
    </r>
    <r>
      <rPr>
        <b/>
        <sz val="11"/>
        <rFont val="新細明體"/>
        <family val="1"/>
      </rPr>
      <t xml:space="preserve">  </t>
    </r>
    <r>
      <rPr>
        <b/>
        <sz val="11"/>
        <rFont val="標楷體"/>
        <family val="4"/>
      </rPr>
      <t>級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</si>
  <si>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t>Table 39     Timber Production-Saw-Timber (Concluded)</t>
  </si>
  <si>
    <t>臺灣大學實驗林</t>
  </si>
  <si>
    <t>中興大學實驗林</t>
  </si>
  <si>
    <t>NTU</t>
  </si>
  <si>
    <t>NCHU</t>
  </si>
  <si>
    <t>Forestry Research</t>
  </si>
  <si>
    <t>Keelung C.G.</t>
  </si>
  <si>
    <t>Hsinchu  C.G.</t>
  </si>
  <si>
    <t>Chiayi  C.G.</t>
  </si>
  <si>
    <t>Kinmen C. G.</t>
  </si>
  <si>
    <t>Lienchiang C. G.</t>
  </si>
  <si>
    <t>F.C.M.A.</t>
  </si>
  <si>
    <t>Experimental F.O.</t>
  </si>
  <si>
    <t>Institute</t>
  </si>
  <si>
    <r>
      <t>單位</t>
    </r>
    <r>
      <rPr>
        <sz val="9"/>
        <color indexed="8"/>
        <rFont val="新細明體"/>
        <family val="1"/>
      </rPr>
      <t xml:space="preserve"> </t>
    </r>
    <r>
      <rPr>
        <sz val="9"/>
        <color indexed="8"/>
        <rFont val="Times New Roman"/>
        <family val="1"/>
      </rPr>
      <t xml:space="preserve">: </t>
    </r>
    <r>
      <rPr>
        <sz val="9"/>
        <color indexed="8"/>
        <rFont val="標楷體"/>
        <family val="4"/>
      </rPr>
      <t>立方公尺</t>
    </r>
  </si>
  <si>
    <r>
      <t>Unit : m</t>
    </r>
    <r>
      <rPr>
        <vertAlign val="superscript"/>
        <sz val="9"/>
        <color indexed="8"/>
        <rFont val="Times New Roman"/>
        <family val="1"/>
      </rPr>
      <t>3</t>
    </r>
  </si>
  <si>
    <r>
      <t>樹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種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 xml:space="preserve">別
</t>
    </r>
    <r>
      <rPr>
        <sz val="12"/>
        <color indexed="8"/>
        <rFont val="新細明體"/>
        <family val="1"/>
      </rPr>
      <t xml:space="preserve">
</t>
    </r>
    <r>
      <rPr>
        <sz val="9"/>
        <color indexed="8"/>
        <rFont val="Times New Roman"/>
        <family val="1"/>
      </rPr>
      <t>Tree Species</t>
    </r>
  </si>
  <si>
    <r>
      <t xml:space="preserve"> </t>
    </r>
    <r>
      <rPr>
        <b/>
        <sz val="11"/>
        <color indexed="8"/>
        <rFont val="標楷體"/>
        <family val="4"/>
      </rPr>
      <t>一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</si>
  <si>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扁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柏</t>
    </r>
  </si>
  <si>
    <r>
      <t xml:space="preserve">  </t>
    </r>
    <r>
      <rPr>
        <sz val="11"/>
        <color indexed="8"/>
        <rFont val="標楷體"/>
        <family val="4"/>
      </rPr>
      <t>紅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檜</t>
    </r>
  </si>
  <si>
    <r>
      <t xml:space="preserve">  </t>
    </r>
    <r>
      <rPr>
        <sz val="11"/>
        <color indexed="8"/>
        <rFont val="標楷體"/>
        <family val="4"/>
      </rPr>
      <t>肖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楠</t>
    </r>
  </si>
  <si>
    <r>
      <t xml:space="preserve">  </t>
    </r>
    <r>
      <rPr>
        <sz val="11"/>
        <color indexed="8"/>
        <rFont val="標楷體"/>
        <family val="4"/>
      </rPr>
      <t>香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</si>
  <si>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紅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豆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杉</t>
    </r>
  </si>
  <si>
    <r>
      <t xml:space="preserve"> </t>
    </r>
    <r>
      <rPr>
        <b/>
        <sz val="11"/>
        <color indexed="8"/>
        <rFont val="標楷體"/>
        <family val="4"/>
      </rPr>
      <t>二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</si>
  <si>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臺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灣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</si>
  <si>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柳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</si>
  <si>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杉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</si>
  <si>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琉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松</t>
    </r>
  </si>
  <si>
    <r>
      <t xml:space="preserve">  </t>
    </r>
    <r>
      <rPr>
        <sz val="11"/>
        <color indexed="8"/>
        <rFont val="標楷體"/>
        <family val="4"/>
      </rPr>
      <t>其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他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針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葉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樹</t>
    </r>
  </si>
  <si>
    <r>
      <t>闊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葉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樹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總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</si>
  <si>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烏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石</t>
    </r>
  </si>
  <si>
    <r>
      <t xml:space="preserve">  </t>
    </r>
    <r>
      <rPr>
        <sz val="11"/>
        <color indexed="8"/>
        <rFont val="標楷體"/>
        <family val="4"/>
      </rPr>
      <t>櫸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</si>
  <si>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牛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樟</t>
    </r>
  </si>
  <si>
    <r>
      <t xml:space="preserve">  </t>
    </r>
    <r>
      <rPr>
        <sz val="11"/>
        <color indexed="8"/>
        <rFont val="標楷體"/>
        <family val="4"/>
      </rPr>
      <t>樟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樹</t>
    </r>
  </si>
  <si>
    <r>
      <t xml:space="preserve">  </t>
    </r>
    <r>
      <rPr>
        <sz val="11"/>
        <color indexed="8"/>
        <rFont val="標楷體"/>
        <family val="4"/>
      </rPr>
      <t>楠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木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類</t>
    </r>
  </si>
  <si>
    <r>
      <t xml:space="preserve">  </t>
    </r>
    <r>
      <rPr>
        <sz val="11"/>
        <color indexed="8"/>
        <rFont val="標楷體"/>
        <family val="4"/>
      </rPr>
      <t>櫧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櫟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類</t>
    </r>
  </si>
  <si>
    <r>
      <t xml:space="preserve">  </t>
    </r>
    <r>
      <rPr>
        <sz val="11"/>
        <color indexed="8"/>
        <rFont val="標楷體"/>
        <family val="4"/>
      </rPr>
      <t>相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思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樹</t>
    </r>
  </si>
  <si>
    <r>
      <t xml:space="preserve">  </t>
    </r>
    <r>
      <rPr>
        <sz val="11"/>
        <color indexed="8"/>
        <rFont val="標楷體"/>
        <family val="4"/>
      </rPr>
      <t>桃</t>
    </r>
    <r>
      <rPr>
        <sz val="11"/>
        <color indexed="8"/>
        <rFont val="新細明體"/>
        <family val="1"/>
      </rPr>
      <t xml:space="preserve">   </t>
    </r>
    <r>
      <rPr>
        <sz val="11"/>
        <color indexed="8"/>
        <rFont val="標楷體"/>
        <family val="4"/>
      </rPr>
      <t>花</t>
    </r>
    <r>
      <rPr>
        <sz val="11"/>
        <color indexed="8"/>
        <rFont val="新細明體"/>
        <family val="1"/>
      </rPr>
      <t xml:space="preserve">  </t>
    </r>
    <r>
      <rPr>
        <sz val="11"/>
        <color indexed="8"/>
        <rFont val="標楷體"/>
        <family val="4"/>
      </rPr>
      <t>心</t>
    </r>
    <r>
      <rPr>
        <sz val="11"/>
        <color indexed="8"/>
        <rFont val="新細明體"/>
        <family val="1"/>
      </rPr>
      <t xml:space="preserve">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</si>
  <si>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三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年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桐</t>
    </r>
  </si>
  <si>
    <r>
      <t xml:space="preserve">  </t>
    </r>
    <r>
      <rPr>
        <sz val="11"/>
        <color indexed="8"/>
        <rFont val="標楷體"/>
        <family val="4"/>
      </rPr>
      <t>泡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桐</t>
    </r>
  </si>
  <si>
    <r>
      <t xml:space="preserve">  </t>
    </r>
    <r>
      <rPr>
        <sz val="11"/>
        <color indexed="8"/>
        <rFont val="標楷體"/>
        <family val="4"/>
      </rPr>
      <t>赤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楊</t>
    </r>
  </si>
  <si>
    <r>
      <t xml:space="preserve">  </t>
    </r>
    <r>
      <rPr>
        <sz val="11"/>
        <color indexed="8"/>
        <rFont val="標楷體"/>
        <family val="4"/>
      </rPr>
      <t>山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麻</t>
    </r>
  </si>
  <si>
    <r>
      <t xml:space="preserve">  </t>
    </r>
    <r>
      <rPr>
        <sz val="11"/>
        <color indexed="8"/>
        <rFont val="標楷體"/>
        <family val="4"/>
      </rPr>
      <t>其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他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闊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葉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樹</t>
    </r>
  </si>
  <si>
    <r>
      <t>158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</si>
  <si>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159</t>
    </r>
  </si>
  <si>
    <r>
      <t>表</t>
    </r>
    <r>
      <rPr>
        <sz val="16"/>
        <color indexed="8"/>
        <rFont val="Times New Roman"/>
        <family val="1"/>
      </rPr>
      <t>39</t>
    </r>
    <r>
      <rPr>
        <sz val="16"/>
        <color indexed="8"/>
        <rFont val="標楷體"/>
        <family val="4"/>
      </rPr>
      <t>　木材生產－用材（續四）</t>
    </r>
  </si>
  <si>
    <r>
      <t>(3)</t>
    </r>
    <r>
      <rPr>
        <sz val="13"/>
        <color indexed="8"/>
        <rFont val="標楷體"/>
        <family val="4"/>
      </rPr>
      <t>直轄市、縣市政府、有關機關－按樹種分</t>
    </r>
  </si>
  <si>
    <r>
      <t>總</t>
    </r>
    <r>
      <rPr>
        <sz val="10"/>
        <color indexed="8"/>
        <rFont val="新細明體"/>
        <family val="1"/>
      </rPr>
      <t xml:space="preserve">                </t>
    </r>
    <r>
      <rPr>
        <sz val="10"/>
        <color indexed="8"/>
        <rFont val="標楷體"/>
        <family val="4"/>
      </rPr>
      <t>計</t>
    </r>
  </si>
  <si>
    <r>
      <t>新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</si>
  <si>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臺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</si>
  <si>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桃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園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</si>
  <si>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臺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中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府</t>
    </r>
  </si>
  <si>
    <r>
      <t>臺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</si>
  <si>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高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雄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</si>
  <si>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宜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蘭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</si>
  <si>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新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竹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</si>
  <si>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162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</si>
  <si>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163</t>
    </r>
  </si>
  <si>
    <r>
      <t>表</t>
    </r>
    <r>
      <rPr>
        <sz val="16"/>
        <color indexed="8"/>
        <rFont val="Times New Roman"/>
        <family val="1"/>
      </rPr>
      <t>39</t>
    </r>
    <r>
      <rPr>
        <sz val="16"/>
        <color indexed="8"/>
        <rFont val="標楷體"/>
        <family val="4"/>
      </rPr>
      <t>　木材生產－用材（續完）</t>
    </r>
  </si>
  <si>
    <r>
      <t xml:space="preserve">(3) </t>
    </r>
    <r>
      <rPr>
        <sz val="13"/>
        <color indexed="8"/>
        <rFont val="標楷體"/>
        <family val="4"/>
      </rPr>
      <t>直轄市、縣市政府、有關機關－按樹種分</t>
    </r>
  </si>
  <si>
    <r>
      <t>樹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種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別</t>
    </r>
  </si>
  <si>
    <r>
      <t>基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</si>
  <si>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新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竹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府</t>
    </r>
  </si>
  <si>
    <r>
      <t>嘉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義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府</t>
    </r>
  </si>
  <si>
    <r>
      <t>金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</si>
  <si>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江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</si>
  <si>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森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保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育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</si>
  <si>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業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試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所</t>
    </r>
  </si>
  <si>
    <r>
      <t>管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8"/>
        <rFont val="標楷體"/>
        <family val="4"/>
      </rPr>
      <t>處</t>
    </r>
  </si>
  <si>
    <r>
      <t xml:space="preserve"> </t>
    </r>
    <r>
      <rPr>
        <b/>
        <sz val="11"/>
        <color indexed="8"/>
        <rFont val="標楷體"/>
        <family val="4"/>
      </rPr>
      <t>一</t>
    </r>
    <r>
      <rPr>
        <b/>
        <sz val="11"/>
        <color indexed="8"/>
        <rFont val="新細明體"/>
        <family val="1"/>
      </rPr>
      <t xml:space="preserve"> 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</si>
  <si>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</t>
    </r>
    <r>
      <rPr>
        <b/>
        <sz val="11"/>
        <color indexed="8"/>
        <rFont val="標楷體"/>
        <family val="4"/>
      </rPr>
      <t>二</t>
    </r>
    <r>
      <rPr>
        <b/>
        <sz val="11"/>
        <color indexed="8"/>
        <rFont val="新細明體"/>
        <family val="1"/>
      </rPr>
      <t xml:space="preserve"> 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</si>
  <si>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</si>
  <si>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</si>
  <si>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 xml:space="preserve">               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</si>
  <si>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 xml:space="preserve"> 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</t>
    </r>
  </si>
  <si>
    <r>
      <t>156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</si>
  <si>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157</t>
    </r>
  </si>
  <si>
    <r>
      <t>表</t>
    </r>
    <r>
      <rPr>
        <sz val="16"/>
        <color indexed="8"/>
        <rFont val="Times New Roman"/>
        <family val="1"/>
      </rPr>
      <t>39</t>
    </r>
    <r>
      <rPr>
        <sz val="16"/>
        <color indexed="8"/>
        <rFont val="標楷體"/>
        <family val="4"/>
      </rPr>
      <t>　木材生產－用材（續三）</t>
    </r>
  </si>
  <si>
    <r>
      <t>（</t>
    </r>
    <r>
      <rPr>
        <sz val="13"/>
        <color indexed="8"/>
        <rFont val="新細明體"/>
        <family val="1"/>
      </rPr>
      <t xml:space="preserve"> </t>
    </r>
    <r>
      <rPr>
        <sz val="13"/>
        <color indexed="8"/>
        <rFont val="Times New Roman"/>
        <family val="1"/>
      </rPr>
      <t xml:space="preserve">ii </t>
    </r>
    <r>
      <rPr>
        <sz val="13"/>
        <color indexed="8"/>
        <rFont val="標楷體"/>
        <family val="4"/>
      </rPr>
      <t>）林務局轄屬－民營－按樹種分</t>
    </r>
  </si>
  <si>
    <r>
      <t>（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Times New Roman"/>
        <family val="1"/>
      </rPr>
      <t xml:space="preserve">ii </t>
    </r>
    <r>
      <rPr>
        <sz val="11"/>
        <color indexed="8"/>
        <rFont val="細明體"/>
        <family val="3"/>
      </rPr>
      <t>）</t>
    </r>
    <r>
      <rPr>
        <sz val="11"/>
        <color indexed="8"/>
        <rFont val="Times New Roman"/>
        <family val="1"/>
      </rPr>
      <t>Organizations Under F.B.-Private Operating-by Tree Species</t>
    </r>
  </si>
  <si>
    <r>
      <t>單位</t>
    </r>
    <r>
      <rPr>
        <sz val="9"/>
        <color indexed="8"/>
        <rFont val="新細明體"/>
        <family val="1"/>
      </rPr>
      <t xml:space="preserve"> </t>
    </r>
    <r>
      <rPr>
        <sz val="9"/>
        <color indexed="8"/>
        <rFont val="Times New Roman"/>
        <family val="1"/>
      </rPr>
      <t xml:space="preserve">: </t>
    </r>
    <r>
      <rPr>
        <sz val="9"/>
        <color indexed="8"/>
        <rFont val="標楷體"/>
        <family val="4"/>
      </rPr>
      <t>立方公尺</t>
    </r>
  </si>
  <si>
    <r>
      <t xml:space="preserve">              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</si>
  <si>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>Unit : m</t>
    </r>
    <r>
      <rPr>
        <vertAlign val="superscript"/>
        <sz val="9"/>
        <color indexed="8"/>
        <rFont val="Times New Roman"/>
        <family val="1"/>
      </rPr>
      <t>3</t>
    </r>
  </si>
  <si>
    <r>
      <t>樹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種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 xml:space="preserve">別
</t>
    </r>
    <r>
      <rPr>
        <sz val="12"/>
        <color indexed="8"/>
        <rFont val="新細明體"/>
        <family val="1"/>
      </rPr>
      <t xml:space="preserve">
</t>
    </r>
    <r>
      <rPr>
        <sz val="9"/>
        <color indexed="8"/>
        <rFont val="Times New Roman"/>
        <family val="1"/>
      </rPr>
      <t>Tree Species</t>
    </r>
  </si>
  <si>
    <r>
      <t>合</t>
    </r>
    <r>
      <rPr>
        <sz val="10"/>
        <color indexed="8"/>
        <rFont val="新細明體"/>
        <family val="1"/>
      </rPr>
      <t xml:space="preserve">         </t>
    </r>
    <r>
      <rPr>
        <sz val="10"/>
        <color indexed="8"/>
        <rFont val="標楷體"/>
        <family val="4"/>
      </rPr>
      <t>計</t>
    </r>
  </si>
  <si>
    <r>
      <t>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投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</si>
  <si>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嘉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義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</si>
  <si>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屏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東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</si>
  <si>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臺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東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</si>
  <si>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花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蓮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</si>
  <si>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 xml:space="preserve"> </t>
    </r>
    <r>
      <rPr>
        <b/>
        <sz val="11"/>
        <color indexed="8"/>
        <rFont val="標楷體"/>
        <family val="4"/>
      </rPr>
      <t>一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</si>
  <si>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扁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柏</t>
    </r>
  </si>
  <si>
    <r>
      <t xml:space="preserve">  </t>
    </r>
    <r>
      <rPr>
        <sz val="11"/>
        <color indexed="8"/>
        <rFont val="標楷體"/>
        <family val="4"/>
      </rPr>
      <t>紅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檜</t>
    </r>
  </si>
  <si>
    <r>
      <t xml:space="preserve">  </t>
    </r>
    <r>
      <rPr>
        <sz val="11"/>
        <color indexed="8"/>
        <rFont val="標楷體"/>
        <family val="4"/>
      </rPr>
      <t>肖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楠</t>
    </r>
  </si>
  <si>
    <r>
      <t xml:space="preserve">  </t>
    </r>
    <r>
      <rPr>
        <sz val="11"/>
        <color indexed="8"/>
        <rFont val="標楷體"/>
        <family val="4"/>
      </rPr>
      <t>香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</si>
  <si>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紅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豆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杉</t>
    </r>
  </si>
  <si>
    <r>
      <t xml:space="preserve"> </t>
    </r>
    <r>
      <rPr>
        <b/>
        <sz val="11"/>
        <color indexed="8"/>
        <rFont val="標楷體"/>
        <family val="4"/>
      </rPr>
      <t>二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</si>
  <si>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臺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灣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</si>
  <si>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柳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</si>
  <si>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杉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</si>
  <si>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琉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松</t>
    </r>
  </si>
  <si>
    <r>
      <t xml:space="preserve">  </t>
    </r>
    <r>
      <rPr>
        <sz val="11"/>
        <color indexed="8"/>
        <rFont val="標楷體"/>
        <family val="4"/>
      </rPr>
      <t>其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他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針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葉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樹</t>
    </r>
  </si>
  <si>
    <r>
      <t>闊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葉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樹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總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</si>
  <si>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烏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石</t>
    </r>
  </si>
  <si>
    <r>
      <t xml:space="preserve">  </t>
    </r>
    <r>
      <rPr>
        <sz val="11"/>
        <color indexed="8"/>
        <rFont val="標楷體"/>
        <family val="4"/>
      </rPr>
      <t>櫸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</si>
  <si>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牛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樟</t>
    </r>
  </si>
  <si>
    <r>
      <t xml:space="preserve">  </t>
    </r>
    <r>
      <rPr>
        <sz val="11"/>
        <color indexed="8"/>
        <rFont val="標楷體"/>
        <family val="4"/>
      </rPr>
      <t>樟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樹</t>
    </r>
  </si>
  <si>
    <r>
      <t xml:space="preserve">  </t>
    </r>
    <r>
      <rPr>
        <sz val="11"/>
        <color indexed="8"/>
        <rFont val="標楷體"/>
        <family val="4"/>
      </rPr>
      <t>楠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木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類</t>
    </r>
  </si>
  <si>
    <r>
      <t xml:space="preserve">  </t>
    </r>
    <r>
      <rPr>
        <sz val="11"/>
        <color indexed="8"/>
        <rFont val="標楷體"/>
        <family val="4"/>
      </rPr>
      <t>櫧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櫟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類</t>
    </r>
  </si>
  <si>
    <r>
      <t xml:space="preserve">  </t>
    </r>
    <r>
      <rPr>
        <sz val="11"/>
        <color indexed="8"/>
        <rFont val="標楷體"/>
        <family val="4"/>
      </rPr>
      <t>相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思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樹</t>
    </r>
  </si>
  <si>
    <r>
      <t xml:space="preserve">  </t>
    </r>
    <r>
      <rPr>
        <sz val="11"/>
        <color indexed="8"/>
        <rFont val="標楷體"/>
        <family val="4"/>
      </rPr>
      <t>桃</t>
    </r>
    <r>
      <rPr>
        <sz val="11"/>
        <color indexed="8"/>
        <rFont val="新細明體"/>
        <family val="1"/>
      </rPr>
      <t xml:space="preserve">   </t>
    </r>
    <r>
      <rPr>
        <sz val="11"/>
        <color indexed="8"/>
        <rFont val="標楷體"/>
        <family val="4"/>
      </rPr>
      <t>花</t>
    </r>
    <r>
      <rPr>
        <sz val="11"/>
        <color indexed="8"/>
        <rFont val="新細明體"/>
        <family val="1"/>
      </rPr>
      <t xml:space="preserve">  </t>
    </r>
    <r>
      <rPr>
        <sz val="11"/>
        <color indexed="8"/>
        <rFont val="標楷體"/>
        <family val="4"/>
      </rPr>
      <t>心</t>
    </r>
    <r>
      <rPr>
        <sz val="11"/>
        <color indexed="8"/>
        <rFont val="新細明體"/>
        <family val="1"/>
      </rPr>
      <t xml:space="preserve">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</si>
  <si>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三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年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桐</t>
    </r>
  </si>
  <si>
    <r>
      <t xml:space="preserve">  </t>
    </r>
    <r>
      <rPr>
        <sz val="11"/>
        <color indexed="8"/>
        <rFont val="標楷體"/>
        <family val="4"/>
      </rPr>
      <t>泡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桐</t>
    </r>
  </si>
  <si>
    <r>
      <t xml:space="preserve">  </t>
    </r>
    <r>
      <rPr>
        <sz val="11"/>
        <color indexed="8"/>
        <rFont val="標楷體"/>
        <family val="4"/>
      </rPr>
      <t>赤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楊</t>
    </r>
  </si>
  <si>
    <r>
      <t xml:space="preserve">  </t>
    </r>
    <r>
      <rPr>
        <sz val="11"/>
        <color indexed="8"/>
        <rFont val="標楷體"/>
        <family val="4"/>
      </rPr>
      <t>山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麻</t>
    </r>
  </si>
  <si>
    <r>
      <t xml:space="preserve">  </t>
    </r>
    <r>
      <rPr>
        <sz val="11"/>
        <color indexed="8"/>
        <rFont val="標楷體"/>
        <family val="4"/>
      </rPr>
      <t>其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他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闊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葉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樹</t>
    </r>
  </si>
  <si>
    <r>
      <t>150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</si>
  <si>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151</t>
    </r>
  </si>
  <si>
    <r>
      <t>表</t>
    </r>
    <r>
      <rPr>
        <sz val="16"/>
        <color indexed="8"/>
        <rFont val="Times New Roman"/>
        <family val="1"/>
      </rPr>
      <t>39</t>
    </r>
    <r>
      <rPr>
        <sz val="16"/>
        <color indexed="8"/>
        <rFont val="標楷體"/>
        <family val="4"/>
      </rPr>
      <t>　木材生產－用材</t>
    </r>
  </si>
  <si>
    <r>
      <t>(1)</t>
    </r>
    <r>
      <rPr>
        <sz val="13"/>
        <color indexed="8"/>
        <rFont val="標楷體"/>
        <family val="4"/>
      </rPr>
      <t>臺閩地區－按樹種分</t>
    </r>
  </si>
  <si>
    <r>
      <t xml:space="preserve">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</si>
  <si>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>樹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種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別</t>
    </r>
  </si>
  <si>
    <r>
      <t>總</t>
    </r>
    <r>
      <rPr>
        <sz val="10"/>
        <color indexed="8"/>
        <rFont val="新細明體"/>
        <family val="1"/>
      </rPr>
      <t xml:space="preserve">                                              </t>
    </r>
    <r>
      <rPr>
        <sz val="10"/>
        <color indexed="8"/>
        <rFont val="標楷體"/>
        <family val="4"/>
      </rPr>
      <t>計</t>
    </r>
  </si>
  <si>
    <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8"/>
        <rFont val="標楷體"/>
        <family val="4"/>
      </rPr>
      <t>務</t>
    </r>
    <r>
      <rPr>
        <sz val="10"/>
        <color indexed="8"/>
        <rFont val="新細明體"/>
        <family val="1"/>
      </rPr>
      <t xml:space="preserve">         </t>
    </r>
    <r>
      <rPr>
        <sz val="10"/>
        <color indexed="8"/>
        <rFont val="標楷體"/>
        <family val="4"/>
      </rPr>
      <t>局</t>
    </r>
  </si>
  <si>
    <r>
      <t xml:space="preserve">  </t>
    </r>
    <r>
      <rPr>
        <sz val="10"/>
        <color indexed="8"/>
        <rFont val="標楷體"/>
        <family val="4"/>
      </rPr>
      <t>轄</t>
    </r>
    <r>
      <rPr>
        <sz val="10"/>
        <color indexed="8"/>
        <rFont val="新細明體"/>
        <family val="1"/>
      </rPr>
      <t xml:space="preserve">         </t>
    </r>
    <r>
      <rPr>
        <sz val="10"/>
        <color indexed="8"/>
        <rFont val="標楷體"/>
        <family val="4"/>
      </rPr>
      <t>屬</t>
    </r>
  </si>
  <si>
    <r>
      <t xml:space="preserve"> 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               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               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                </t>
    </r>
    <r>
      <rPr>
        <sz val="10"/>
        <color indexed="8"/>
        <rFont val="標楷體"/>
        <family val="4"/>
      </rPr>
      <t>府</t>
    </r>
  </si>
  <si>
    <r>
      <t xml:space="preserve">   </t>
    </r>
    <r>
      <rPr>
        <sz val="10"/>
        <color indexed="8"/>
        <rFont val="標楷體"/>
        <family val="4"/>
      </rPr>
      <t>有</t>
    </r>
    <r>
      <rPr>
        <sz val="10"/>
        <color indexed="8"/>
        <rFont val="新細明體"/>
        <family val="1"/>
      </rPr>
      <t xml:space="preserve">                 </t>
    </r>
    <r>
      <rPr>
        <sz val="10"/>
        <color indexed="8"/>
        <rFont val="標楷體"/>
        <family val="4"/>
      </rPr>
      <t>關</t>
    </r>
    <r>
      <rPr>
        <sz val="10"/>
        <color indexed="8"/>
        <rFont val="新細明體"/>
        <family val="1"/>
      </rPr>
      <t xml:space="preserve">                 </t>
    </r>
    <r>
      <rPr>
        <sz val="10"/>
        <color indexed="8"/>
        <rFont val="標楷體"/>
        <family val="4"/>
      </rPr>
      <t>機</t>
    </r>
    <r>
      <rPr>
        <sz val="10"/>
        <color indexed="8"/>
        <rFont val="新細明體"/>
        <family val="1"/>
      </rPr>
      <t xml:space="preserve">                 </t>
    </r>
    <r>
      <rPr>
        <sz val="10"/>
        <color indexed="8"/>
        <rFont val="標楷體"/>
        <family val="4"/>
      </rPr>
      <t>關</t>
    </r>
  </si>
  <si>
    <r>
      <t xml:space="preserve">  </t>
    </r>
    <r>
      <rPr>
        <sz val="10"/>
        <color indexed="8"/>
        <rFont val="標楷體"/>
        <family val="4"/>
      </rPr>
      <t>合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8"/>
        <rFont val="標楷體"/>
        <family val="4"/>
      </rPr>
      <t>計</t>
    </r>
  </si>
  <si>
    <r>
      <t xml:space="preserve">  </t>
    </r>
    <r>
      <rPr>
        <sz val="10"/>
        <color indexed="8"/>
        <rFont val="標楷體"/>
        <family val="4"/>
      </rPr>
      <t>上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半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年</t>
    </r>
  </si>
  <si>
    <r>
      <t xml:space="preserve">  </t>
    </r>
    <r>
      <rPr>
        <sz val="10"/>
        <color indexed="8"/>
        <rFont val="標楷體"/>
        <family val="4"/>
      </rPr>
      <t>下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半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年</t>
    </r>
  </si>
  <si>
    <r>
      <t>下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半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年</t>
    </r>
  </si>
  <si>
    <r>
      <t>合</t>
    </r>
    <r>
      <rPr>
        <sz val="10"/>
        <color indexed="8"/>
        <rFont val="新細明體"/>
        <family val="1"/>
      </rPr>
      <t xml:space="preserve">          </t>
    </r>
    <r>
      <rPr>
        <sz val="10"/>
        <color indexed="8"/>
        <rFont val="標楷體"/>
        <family val="4"/>
      </rPr>
      <t>計</t>
    </r>
  </si>
  <si>
    <r>
      <t>上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半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年</t>
    </r>
  </si>
  <si>
    <r>
      <t xml:space="preserve"> </t>
    </r>
    <r>
      <rPr>
        <sz val="10"/>
        <color indexed="8"/>
        <rFont val="標楷體"/>
        <family val="4"/>
      </rPr>
      <t>下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半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年</t>
    </r>
  </si>
  <si>
    <r>
      <t>Jan.</t>
    </r>
    <r>
      <rPr>
        <sz val="9"/>
        <color indexed="8"/>
        <rFont val="新細明體"/>
        <family val="1"/>
      </rPr>
      <t>－</t>
    </r>
    <r>
      <rPr>
        <sz val="9"/>
        <color indexed="8"/>
        <rFont val="Times New Roman"/>
        <family val="1"/>
      </rPr>
      <t>June</t>
    </r>
  </si>
  <si>
    <r>
      <t>July</t>
    </r>
    <r>
      <rPr>
        <sz val="9"/>
        <color indexed="8"/>
        <rFont val="標楷體"/>
        <family val="4"/>
      </rPr>
      <t>－</t>
    </r>
    <r>
      <rPr>
        <sz val="9"/>
        <color indexed="8"/>
        <rFont val="Times New Roman"/>
        <family val="1"/>
      </rPr>
      <t>Dec.</t>
    </r>
  </si>
  <si>
    <r>
      <t xml:space="preserve">  </t>
    </r>
    <r>
      <rPr>
        <sz val="11"/>
        <color indexed="8"/>
        <rFont val="標楷體"/>
        <family val="4"/>
      </rPr>
      <t>紅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豆</t>
    </r>
    <r>
      <rPr>
        <sz val="11"/>
        <color indexed="8"/>
        <rFont val="新細明體"/>
        <family val="1"/>
      </rPr>
      <t xml:space="preserve">       </t>
    </r>
    <r>
      <rPr>
        <sz val="11"/>
        <color indexed="8"/>
        <rFont val="標楷體"/>
        <family val="4"/>
      </rPr>
      <t>杉</t>
    </r>
  </si>
  <si>
    <r>
      <t>附註：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表列縣市政府資料包含直轄市用材生產數據資料。</t>
    </r>
  </si>
  <si>
    <r>
      <t xml:space="preserve">            2.</t>
    </r>
    <r>
      <rPr>
        <sz val="8"/>
        <color indexed="8"/>
        <rFont val="標楷體"/>
        <family val="4"/>
      </rPr>
      <t>表列資料總數與細數之和因四捨五入調整尾數故未盡相符。</t>
    </r>
  </si>
  <si>
    <r>
      <t>152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</si>
  <si>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153</t>
    </r>
  </si>
  <si>
    <r>
      <t>表</t>
    </r>
    <r>
      <rPr>
        <sz val="16"/>
        <color indexed="8"/>
        <rFont val="Times New Roman"/>
        <family val="1"/>
      </rPr>
      <t>39</t>
    </r>
    <r>
      <rPr>
        <sz val="16"/>
        <color indexed="8"/>
        <rFont val="標楷體"/>
        <family val="4"/>
      </rPr>
      <t>　木材生產－用材（續一）</t>
    </r>
  </si>
  <si>
    <r>
      <t>(2)</t>
    </r>
    <r>
      <rPr>
        <sz val="13"/>
        <color indexed="8"/>
        <rFont val="標楷體"/>
        <family val="4"/>
      </rPr>
      <t>林務局轄屬－按樹種分</t>
    </r>
  </si>
  <si>
    <r>
      <t xml:space="preserve">               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</si>
  <si>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>總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8"/>
        <rFont val="標楷體"/>
        <family val="4"/>
      </rPr>
      <t>計</t>
    </r>
  </si>
  <si>
    <r>
      <t>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投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理處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</si>
</sst>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.00;\-* #\ ###\ ##0.00;_-* &quot;-  &quot;_-;_-&quot;  &quot;@_-"/>
    <numFmt numFmtId="177" formatCode="_-* #,##0.00_-;\-* #,##0.00_-;_-* \-??_-;_-@_-"/>
    <numFmt numFmtId="178" formatCode="_-* #\ ###\ ##0.00;\-* #\ ###\ ##0.00;_-* \-_-;_-@_-"/>
    <numFmt numFmtId="179" formatCode="_-* #,##0_-;\-* #,##0_-;_-* \-_-;_-@_-"/>
  </numFmts>
  <fonts count="125">
    <font>
      <sz val="12"/>
      <name val="新細明體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標楷體"/>
      <family val="4"/>
    </font>
    <font>
      <sz val="8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b/>
      <sz val="11"/>
      <name val="標楷體"/>
      <family val="4"/>
    </font>
    <font>
      <b/>
      <sz val="8.5"/>
      <name val="Times New Roman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i/>
      <sz val="8.5"/>
      <name val="Times New Roman"/>
      <family val="1"/>
    </font>
    <font>
      <sz val="8.5"/>
      <name val="Times New Roman"/>
      <family val="1"/>
    </font>
    <font>
      <sz val="13"/>
      <name val="新細明體"/>
      <family val="1"/>
    </font>
    <font>
      <sz val="11"/>
      <name val="細明體"/>
      <family val="3"/>
    </font>
    <font>
      <sz val="8.5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sz val="8"/>
      <color indexed="8"/>
      <name val="Times New Roman"/>
      <family val="1"/>
    </font>
    <font>
      <sz val="12"/>
      <color indexed="8"/>
      <name val="新細明體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11"/>
      <color indexed="8"/>
      <name val="標楷體"/>
      <family val="4"/>
    </font>
    <font>
      <vertAlign val="superscript"/>
      <sz val="9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1"/>
      <color indexed="8"/>
      <name val="標楷體"/>
      <family val="4"/>
    </font>
    <font>
      <b/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8.5"/>
      <color indexed="8"/>
      <name val="新細明體"/>
      <family val="1"/>
    </font>
    <font>
      <sz val="8.5"/>
      <color indexed="8"/>
      <name val="Times New Roman"/>
      <family val="1"/>
    </font>
    <font>
      <sz val="14"/>
      <color indexed="8"/>
      <name val="新細明體"/>
      <family val="1"/>
    </font>
    <font>
      <b/>
      <sz val="1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細明體"/>
      <family val="3"/>
    </font>
    <font>
      <sz val="13"/>
      <color indexed="8"/>
      <name val="Times New Roman"/>
      <family val="1"/>
    </font>
    <font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標楷體"/>
      <family val="4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b/>
      <sz val="12"/>
      <color theme="1"/>
      <name val="新細明體"/>
      <family val="1"/>
    </font>
    <font>
      <b/>
      <sz val="11"/>
      <color theme="1"/>
      <name val="新細明體"/>
      <family val="1"/>
    </font>
    <font>
      <b/>
      <sz val="8.5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新細明體"/>
      <family val="1"/>
    </font>
    <font>
      <i/>
      <sz val="8.5"/>
      <color theme="1"/>
      <name val="Times New Roman"/>
      <family val="1"/>
    </font>
    <font>
      <sz val="8.5"/>
      <color theme="1"/>
      <name val="新細明體"/>
      <family val="1"/>
    </font>
    <font>
      <sz val="9"/>
      <color theme="1"/>
      <name val="新細明體"/>
      <family val="1"/>
    </font>
    <font>
      <sz val="8.5"/>
      <color theme="1"/>
      <name val="Times New Roman"/>
      <family val="1"/>
    </font>
    <font>
      <b/>
      <sz val="11"/>
      <color theme="1"/>
      <name val="標楷體"/>
      <family val="4"/>
    </font>
    <font>
      <sz val="8"/>
      <color theme="1"/>
      <name val="標楷體"/>
      <family val="4"/>
    </font>
    <font>
      <sz val="14"/>
      <color theme="1"/>
      <name val="新細明體"/>
      <family val="1"/>
    </font>
    <font>
      <b/>
      <sz val="10"/>
      <color theme="1"/>
      <name val="新細明體"/>
      <family val="1"/>
    </font>
    <font>
      <sz val="16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1"/>
      <color theme="1"/>
      <name val="細明體"/>
      <family val="3"/>
    </font>
    <font>
      <sz val="11"/>
      <color theme="1"/>
      <name val="標楷體"/>
      <family val="4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1" fillId="20" borderId="0" applyNumberFormat="0" applyBorder="0" applyAlignment="0" applyProtection="0"/>
    <xf numFmtId="0" fontId="82" fillId="0" borderId="1" applyNumberFormat="0" applyFill="0" applyAlignment="0" applyProtection="0"/>
    <xf numFmtId="0" fontId="83" fillId="21" borderId="0" applyNumberFormat="0" applyBorder="0" applyAlignment="0" applyProtection="0"/>
    <xf numFmtId="9" fontId="1" fillId="0" borderId="0" applyFill="0" applyBorder="0" applyAlignment="0" applyProtection="0"/>
    <xf numFmtId="0" fontId="8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0" borderId="3" applyNumberFormat="0" applyFill="0" applyAlignment="0" applyProtection="0"/>
    <xf numFmtId="0" fontId="0" fillId="23" borderId="4" applyNumberFormat="0" applyFont="0" applyAlignment="0" applyProtection="0"/>
    <xf numFmtId="0" fontId="86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22" borderId="8" applyNumberFormat="0" applyAlignment="0" applyProtection="0"/>
    <xf numFmtId="0" fontId="93" fillId="31" borderId="9" applyNumberFormat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left" vertical="top" wrapText="1"/>
      <protection locked="0"/>
    </xf>
    <xf numFmtId="0" fontId="21" fillId="0" borderId="16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Alignment="1" applyProtection="1">
      <alignment horizontal="justify" vertical="top" wrapText="1"/>
      <protection locked="0"/>
    </xf>
    <xf numFmtId="0" fontId="24" fillId="0" borderId="0" xfId="0" applyFont="1" applyFill="1" applyAlignment="1" applyProtection="1">
      <alignment horizontal="justify" vertical="top" wrapText="1"/>
      <protection locked="0"/>
    </xf>
    <xf numFmtId="0" fontId="26" fillId="0" borderId="16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left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178" fontId="22" fillId="0" borderId="0" xfId="0" applyNumberFormat="1" applyFont="1" applyFill="1" applyAlignment="1" applyProtection="1">
      <alignment horizontal="right" vertical="center" wrapText="1"/>
      <protection/>
    </xf>
    <xf numFmtId="178" fontId="13" fillId="0" borderId="0" xfId="0" applyNumberFormat="1" applyFont="1" applyFill="1" applyAlignment="1" applyProtection="1">
      <alignment horizontal="right" vertical="center" wrapText="1"/>
      <protection/>
    </xf>
    <xf numFmtId="178" fontId="22" fillId="0" borderId="0" xfId="0" applyNumberFormat="1" applyFont="1" applyFill="1" applyBorder="1" applyAlignment="1" applyProtection="1">
      <alignment horizontal="right" vertical="center" wrapText="1"/>
      <protection/>
    </xf>
    <xf numFmtId="178" fontId="12" fillId="0" borderId="0" xfId="0" applyNumberFormat="1" applyFont="1" applyFill="1" applyAlignment="1" applyProtection="1">
      <alignment horizontal="right" vertical="center" wrapText="1"/>
      <protection locked="0"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0" fontId="29" fillId="0" borderId="16" xfId="0" applyFont="1" applyFill="1" applyBorder="1" applyAlignment="1" applyProtection="1">
      <alignment horizontal="justify" vertical="top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78" fontId="0" fillId="0" borderId="17" xfId="0" applyNumberFormat="1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left"/>
      <protection locked="0"/>
    </xf>
    <xf numFmtId="178" fontId="23" fillId="0" borderId="0" xfId="0" applyNumberFormat="1" applyFont="1" applyFill="1" applyAlignment="1" applyProtection="1">
      <alignment/>
      <protection locked="0"/>
    </xf>
    <xf numFmtId="178" fontId="31" fillId="0" borderId="0" xfId="0" applyNumberFormat="1" applyFont="1" applyFill="1" applyAlignment="1" applyProtection="1">
      <alignment horizontal="right" vertical="center" wrapText="1"/>
      <protection locked="0"/>
    </xf>
    <xf numFmtId="178" fontId="0" fillId="0" borderId="0" xfId="0" applyNumberFormat="1" applyFont="1" applyFill="1" applyAlignment="1" applyProtection="1">
      <alignment horizontal="right" vertical="center" wrapText="1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 horizontal="left" vertical="center"/>
      <protection locked="0"/>
    </xf>
    <xf numFmtId="0" fontId="96" fillId="0" borderId="0" xfId="0" applyFont="1" applyFill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0" fontId="96" fillId="0" borderId="0" xfId="0" applyFont="1" applyFill="1" applyAlignment="1" applyProtection="1">
      <alignment horizontal="right"/>
      <protection locked="0"/>
    </xf>
    <xf numFmtId="0" fontId="98" fillId="0" borderId="0" xfId="0" applyFont="1" applyFill="1" applyAlignment="1" applyProtection="1">
      <alignment/>
      <protection locked="0"/>
    </xf>
    <xf numFmtId="0" fontId="99" fillId="0" borderId="0" xfId="0" applyFont="1" applyFill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right"/>
      <protection locked="0"/>
    </xf>
    <xf numFmtId="0" fontId="97" fillId="0" borderId="0" xfId="0" applyFont="1" applyFill="1" applyBorder="1" applyAlignment="1" applyProtection="1">
      <alignment horizontal="left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01" fillId="0" borderId="15" xfId="0" applyFont="1" applyFill="1" applyBorder="1" applyAlignment="1" applyProtection="1">
      <alignment horizontal="center"/>
      <protection locked="0"/>
    </xf>
    <xf numFmtId="0" fontId="101" fillId="0" borderId="14" xfId="0" applyFont="1" applyFill="1" applyBorder="1" applyAlignment="1" applyProtection="1">
      <alignment horizontal="center"/>
      <protection locked="0"/>
    </xf>
    <xf numFmtId="0" fontId="101" fillId="0" borderId="10" xfId="0" applyFont="1" applyFill="1" applyBorder="1" applyAlignment="1" applyProtection="1">
      <alignment horizontal="center"/>
      <protection locked="0"/>
    </xf>
    <xf numFmtId="0" fontId="102" fillId="0" borderId="18" xfId="0" applyFont="1" applyFill="1" applyBorder="1" applyAlignment="1" applyProtection="1">
      <alignment horizontal="left"/>
      <protection locked="0"/>
    </xf>
    <xf numFmtId="0" fontId="102" fillId="0" borderId="16" xfId="0" applyFont="1" applyFill="1" applyBorder="1" applyAlignment="1" applyProtection="1">
      <alignment horizontal="center"/>
      <protection locked="0"/>
    </xf>
    <xf numFmtId="0" fontId="102" fillId="0" borderId="18" xfId="0" applyFont="1" applyFill="1" applyBorder="1" applyAlignment="1" applyProtection="1">
      <alignment horizontal="center"/>
      <protection locked="0"/>
    </xf>
    <xf numFmtId="0" fontId="102" fillId="0" borderId="19" xfId="0" applyFont="1" applyFill="1" applyBorder="1" applyAlignment="1" applyProtection="1">
      <alignment horizontal="center"/>
      <protection locked="0"/>
    </xf>
    <xf numFmtId="0" fontId="100" fillId="0" borderId="13" xfId="0" applyFont="1" applyFill="1" applyBorder="1" applyAlignment="1" applyProtection="1">
      <alignment horizontal="center"/>
      <protection locked="0"/>
    </xf>
    <xf numFmtId="0" fontId="100" fillId="0" borderId="12" xfId="0" applyFont="1" applyFill="1" applyBorder="1" applyAlignment="1" applyProtection="1">
      <alignment horizontal="center"/>
      <protection locked="0"/>
    </xf>
    <xf numFmtId="0" fontId="100" fillId="0" borderId="11" xfId="0" applyFont="1" applyFill="1" applyBorder="1" applyAlignment="1" applyProtection="1">
      <alignment horizontal="center"/>
      <protection locked="0"/>
    </xf>
    <xf numFmtId="0" fontId="103" fillId="0" borderId="0" xfId="0" applyFont="1" applyFill="1" applyAlignment="1" applyProtection="1">
      <alignment/>
      <protection locked="0"/>
    </xf>
    <xf numFmtId="0" fontId="104" fillId="0" borderId="0" xfId="0" applyFont="1" applyFill="1" applyAlignment="1" applyProtection="1">
      <alignment horizontal="left" vertical="top" wrapText="1"/>
      <protection locked="0"/>
    </xf>
    <xf numFmtId="0" fontId="105" fillId="0" borderId="16" xfId="0" applyFont="1" applyFill="1" applyBorder="1" applyAlignment="1" applyProtection="1">
      <alignment horizontal="justify" vertical="center" wrapText="1"/>
      <protection locked="0"/>
    </xf>
    <xf numFmtId="178" fontId="106" fillId="0" borderId="0" xfId="0" applyNumberFormat="1" applyFont="1" applyFill="1" applyAlignment="1" applyProtection="1">
      <alignment horizontal="right" vertical="center" wrapText="1"/>
      <protection/>
    </xf>
    <xf numFmtId="178" fontId="106" fillId="0" borderId="0" xfId="0" applyNumberFormat="1" applyFont="1" applyFill="1" applyBorder="1" applyAlignment="1" applyProtection="1">
      <alignment horizontal="right" vertical="center" wrapText="1"/>
      <protection/>
    </xf>
    <xf numFmtId="0" fontId="107" fillId="0" borderId="0" xfId="0" applyFont="1" applyFill="1" applyAlignment="1" applyProtection="1">
      <alignment horizontal="left" vertical="top" wrapText="1"/>
      <protection locked="0"/>
    </xf>
    <xf numFmtId="0" fontId="108" fillId="0" borderId="16" xfId="0" applyFont="1" applyFill="1" applyBorder="1" applyAlignment="1" applyProtection="1">
      <alignment horizontal="justify" vertical="center" wrapText="1"/>
      <protection locked="0"/>
    </xf>
    <xf numFmtId="178" fontId="100" fillId="0" borderId="0" xfId="0" applyNumberFormat="1" applyFont="1" applyFill="1" applyAlignment="1" applyProtection="1">
      <alignment horizontal="right" vertical="center" wrapText="1"/>
      <protection/>
    </xf>
    <xf numFmtId="0" fontId="107" fillId="0" borderId="0" xfId="0" applyFont="1" applyFill="1" applyAlignment="1" applyProtection="1">
      <alignment horizontal="justify" vertical="top" wrapText="1"/>
      <protection locked="0"/>
    </xf>
    <xf numFmtId="0" fontId="109" fillId="0" borderId="16" xfId="0" applyFont="1" applyFill="1" applyBorder="1" applyAlignment="1" applyProtection="1">
      <alignment horizontal="justify" vertical="top" wrapText="1"/>
      <protection locked="0"/>
    </xf>
    <xf numFmtId="178" fontId="110" fillId="0" borderId="0" xfId="0" applyNumberFormat="1" applyFont="1" applyFill="1" applyAlignment="1" applyProtection="1">
      <alignment horizontal="right" vertical="center" wrapText="1"/>
      <protection locked="0"/>
    </xf>
    <xf numFmtId="0" fontId="104" fillId="0" borderId="0" xfId="0" applyFont="1" applyFill="1" applyAlignment="1" applyProtection="1">
      <alignment horizontal="justify" vertical="top" wrapText="1"/>
      <protection locked="0"/>
    </xf>
    <xf numFmtId="0" fontId="111" fillId="0" borderId="16" xfId="0" applyFont="1" applyFill="1" applyBorder="1" applyAlignment="1" applyProtection="1">
      <alignment horizontal="justify" vertical="center" wrapText="1"/>
      <protection locked="0"/>
    </xf>
    <xf numFmtId="177" fontId="110" fillId="0" borderId="0" xfId="0" applyNumberFormat="1" applyFont="1" applyFill="1" applyAlignment="1" applyProtection="1">
      <alignment horizontal="right" vertical="center" wrapText="1"/>
      <protection locked="0"/>
    </xf>
    <xf numFmtId="0" fontId="112" fillId="0" borderId="0" xfId="0" applyFont="1" applyFill="1" applyAlignment="1" applyProtection="1">
      <alignment horizontal="distributed" vertical="center" wrapText="1"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97" fillId="0" borderId="17" xfId="0" applyFont="1" applyFill="1" applyBorder="1" applyAlignment="1" applyProtection="1">
      <alignment/>
      <protection locked="0"/>
    </xf>
    <xf numFmtId="0" fontId="97" fillId="0" borderId="12" xfId="0" applyFont="1" applyFill="1" applyBorder="1" applyAlignment="1" applyProtection="1">
      <alignment/>
      <protection locked="0"/>
    </xf>
    <xf numFmtId="179" fontId="10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3" fillId="0" borderId="0" xfId="0" applyFont="1" applyFill="1" applyAlignment="1" applyProtection="1">
      <alignment vertical="center"/>
      <protection locked="0"/>
    </xf>
    <xf numFmtId="0" fontId="96" fillId="0" borderId="0" xfId="0" applyFont="1" applyFill="1" applyAlignment="1" applyProtection="1">
      <alignment horizontal="left" vertical="center"/>
      <protection locked="0"/>
    </xf>
    <xf numFmtId="0" fontId="114" fillId="0" borderId="0" xfId="0" applyFont="1" applyFill="1" applyAlignment="1" applyProtection="1">
      <alignment horizontal="center"/>
      <protection locked="0"/>
    </xf>
    <xf numFmtId="0" fontId="107" fillId="0" borderId="0" xfId="0" applyFont="1" applyFill="1" applyAlignment="1" applyProtection="1">
      <alignment horizontal="center"/>
      <protection locked="0"/>
    </xf>
    <xf numFmtId="0" fontId="107" fillId="0" borderId="0" xfId="0" applyFont="1" applyFill="1" applyBorder="1" applyAlignment="1" applyProtection="1">
      <alignment horizontal="center"/>
      <protection locked="0"/>
    </xf>
    <xf numFmtId="0" fontId="107" fillId="0" borderId="0" xfId="0" applyFont="1" applyFill="1" applyAlignment="1" applyProtection="1">
      <alignment/>
      <protection locked="0"/>
    </xf>
    <xf numFmtId="0" fontId="100" fillId="0" borderId="18" xfId="0" applyFont="1" applyFill="1" applyBorder="1" applyAlignment="1" applyProtection="1">
      <alignment horizontal="center"/>
      <protection locked="0"/>
    </xf>
    <xf numFmtId="177" fontId="115" fillId="0" borderId="0" xfId="0" applyNumberFormat="1" applyFont="1" applyFill="1" applyBorder="1" applyAlignment="1" applyProtection="1">
      <alignment vertical="center"/>
      <protection locked="0"/>
    </xf>
    <xf numFmtId="178" fontId="97" fillId="0" borderId="17" xfId="0" applyNumberFormat="1" applyFont="1" applyFill="1" applyBorder="1" applyAlignment="1" applyProtection="1">
      <alignment/>
      <protection locked="0"/>
    </xf>
    <xf numFmtId="43" fontId="97" fillId="0" borderId="0" xfId="0" applyNumberFormat="1" applyFont="1" applyFill="1" applyAlignment="1" applyProtection="1">
      <alignment/>
      <protection locked="0"/>
    </xf>
    <xf numFmtId="0" fontId="116" fillId="0" borderId="0" xfId="0" applyFont="1" applyFill="1" applyAlignment="1" applyProtection="1">
      <alignment/>
      <protection locked="0"/>
    </xf>
    <xf numFmtId="0" fontId="97" fillId="0" borderId="0" xfId="0" applyFont="1" applyFill="1" applyBorder="1" applyAlignment="1" applyProtection="1">
      <alignment horizontal="center"/>
      <protection locked="0"/>
    </xf>
    <xf numFmtId="0" fontId="101" fillId="0" borderId="18" xfId="0" applyFont="1" applyFill="1" applyBorder="1" applyAlignment="1" applyProtection="1">
      <alignment horizontal="center"/>
      <protection locked="0"/>
    </xf>
    <xf numFmtId="0" fontId="110" fillId="0" borderId="19" xfId="0" applyFont="1" applyFill="1" applyBorder="1" applyAlignment="1" applyProtection="1">
      <alignment horizontal="center"/>
      <protection locked="0"/>
    </xf>
    <xf numFmtId="0" fontId="97" fillId="0" borderId="16" xfId="0" applyFont="1" applyFill="1" applyBorder="1" applyAlignment="1" applyProtection="1">
      <alignment/>
      <protection locked="0"/>
    </xf>
    <xf numFmtId="0" fontId="100" fillId="0" borderId="19" xfId="0" applyFont="1" applyFill="1" applyBorder="1" applyAlignment="1" applyProtection="1">
      <alignment horizontal="center"/>
      <protection locked="0"/>
    </xf>
    <xf numFmtId="177" fontId="102" fillId="0" borderId="0" xfId="0" applyNumberFormat="1" applyFont="1" applyFill="1" applyAlignment="1" applyProtection="1">
      <alignment vertical="center"/>
      <protection locked="0"/>
    </xf>
    <xf numFmtId="0" fontId="102" fillId="0" borderId="0" xfId="0" applyFont="1" applyFill="1" applyAlignment="1" applyProtection="1">
      <alignment/>
      <protection locked="0"/>
    </xf>
    <xf numFmtId="176" fontId="100" fillId="0" borderId="0" xfId="0" applyNumberFormat="1" applyFont="1" applyFill="1" applyAlignment="1" applyProtection="1">
      <alignment horizontal="right" vertical="center" wrapText="1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 locked="0"/>
    </xf>
    <xf numFmtId="176" fontId="110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20" xfId="0" applyFont="1" applyFill="1" applyBorder="1" applyAlignment="1" applyProtection="1">
      <alignment horizontal="distributed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78" fontId="22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178" fontId="22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178" fontId="106" fillId="0" borderId="20" xfId="0" applyNumberFormat="1" applyFont="1" applyFill="1" applyBorder="1" applyAlignment="1" applyProtection="1">
      <alignment horizontal="right" vertical="center" wrapText="1"/>
      <protection/>
    </xf>
    <xf numFmtId="0" fontId="105" fillId="0" borderId="14" xfId="0" applyFont="1" applyFill="1" applyBorder="1" applyAlignment="1" applyProtection="1">
      <alignment horizontal="left" vertical="center" wrapText="1"/>
      <protection locked="0"/>
    </xf>
    <xf numFmtId="0" fontId="117" fillId="0" borderId="0" xfId="0" applyFont="1" applyFill="1" applyBorder="1" applyAlignment="1" applyProtection="1">
      <alignment horizontal="center"/>
      <protection locked="0"/>
    </xf>
    <xf numFmtId="0" fontId="118" fillId="0" borderId="0" xfId="0" applyFont="1" applyFill="1" applyBorder="1" applyAlignment="1" applyProtection="1">
      <alignment horizontal="center"/>
      <protection locked="0"/>
    </xf>
    <xf numFmtId="0" fontId="119" fillId="0" borderId="0" xfId="0" applyFont="1" applyFill="1" applyBorder="1" applyAlignment="1" applyProtection="1">
      <alignment horizontal="center"/>
      <protection locked="0"/>
    </xf>
    <xf numFmtId="0" fontId="120" fillId="0" borderId="0" xfId="0" applyFont="1" applyFill="1" applyBorder="1" applyAlignment="1" applyProtection="1">
      <alignment horizontal="center"/>
      <protection locked="0"/>
    </xf>
    <xf numFmtId="0" fontId="107" fillId="0" borderId="0" xfId="0" applyFont="1" applyFill="1" applyBorder="1" applyAlignment="1" applyProtection="1">
      <alignment horizontal="left"/>
      <protection locked="0"/>
    </xf>
    <xf numFmtId="0" fontId="121" fillId="0" borderId="21" xfId="0" applyFont="1" applyFill="1" applyBorder="1" applyAlignment="1" applyProtection="1">
      <alignment horizontal="center" vertical="center" wrapText="1"/>
      <protection locked="0"/>
    </xf>
    <xf numFmtId="0" fontId="112" fillId="0" borderId="20" xfId="0" applyFont="1" applyFill="1" applyBorder="1" applyAlignment="1" applyProtection="1">
      <alignment horizontal="distributed" vertical="center" wrapText="1"/>
      <protection locked="0"/>
    </xf>
    <xf numFmtId="0" fontId="105" fillId="0" borderId="20" xfId="0" applyFont="1" applyFill="1" applyBorder="1" applyAlignment="1" applyProtection="1">
      <alignment horizontal="left" vertical="center" wrapText="1"/>
      <protection locked="0"/>
    </xf>
    <xf numFmtId="178" fontId="106" fillId="0" borderId="10" xfId="0" applyNumberFormat="1" applyFont="1" applyFill="1" applyBorder="1" applyAlignment="1" applyProtection="1">
      <alignment horizontal="right" vertical="center" wrapText="1"/>
      <protection/>
    </xf>
    <xf numFmtId="0" fontId="122" fillId="0" borderId="0" xfId="0" applyFont="1" applyFill="1" applyBorder="1" applyAlignment="1" applyProtection="1">
      <alignment horizontal="center"/>
      <protection locked="0"/>
    </xf>
    <xf numFmtId="0" fontId="123" fillId="0" borderId="0" xfId="0" applyFont="1" applyFill="1" applyBorder="1" applyAlignment="1" applyProtection="1">
      <alignment horizontal="center" wrapText="1"/>
      <protection locked="0"/>
    </xf>
    <xf numFmtId="0" fontId="123" fillId="0" borderId="0" xfId="0" applyFont="1" applyFill="1" applyBorder="1" applyAlignment="1" applyProtection="1">
      <alignment horizontal="center"/>
      <protection locked="0"/>
    </xf>
    <xf numFmtId="0" fontId="99" fillId="0" borderId="0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178" fontId="22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21" fillId="0" borderId="14" xfId="0" applyFont="1" applyFill="1" applyBorder="1" applyAlignment="1" applyProtection="1">
      <alignment horizontal="center" vertical="center"/>
      <protection locked="0"/>
    </xf>
    <xf numFmtId="0" fontId="100" fillId="0" borderId="12" xfId="0" applyFont="1" applyFill="1" applyBorder="1" applyAlignment="1" applyProtection="1">
      <alignment horizontal="center" vertical="center"/>
      <protection locked="0"/>
    </xf>
    <xf numFmtId="0" fontId="107" fillId="0" borderId="17" xfId="0" applyFont="1" applyFill="1" applyBorder="1" applyAlignment="1" applyProtection="1">
      <alignment horizontal="center"/>
      <protection locked="0"/>
    </xf>
    <xf numFmtId="0" fontId="101" fillId="0" borderId="10" xfId="0" applyFont="1" applyFill="1" applyBorder="1" applyAlignment="1" applyProtection="1">
      <alignment horizontal="center"/>
      <protection locked="0"/>
    </xf>
    <xf numFmtId="0" fontId="102" fillId="0" borderId="10" xfId="0" applyFont="1" applyFill="1" applyBorder="1" applyAlignment="1" applyProtection="1">
      <alignment horizontal="center"/>
      <protection locked="0"/>
    </xf>
    <xf numFmtId="0" fontId="102" fillId="0" borderId="14" xfId="0" applyFont="1" applyFill="1" applyBorder="1" applyAlignment="1" applyProtection="1">
      <alignment horizontal="left"/>
      <protection locked="0"/>
    </xf>
    <xf numFmtId="0" fontId="102" fillId="0" borderId="15" xfId="0" applyFont="1" applyFill="1" applyBorder="1" applyAlignment="1" applyProtection="1">
      <alignment horizontal="center"/>
      <protection locked="0"/>
    </xf>
    <xf numFmtId="0" fontId="100" fillId="0" borderId="11" xfId="0" applyFont="1" applyFill="1" applyBorder="1" applyAlignment="1" applyProtection="1">
      <alignment horizontal="center"/>
      <protection locked="0"/>
    </xf>
    <xf numFmtId="0" fontId="100" fillId="0" borderId="13" xfId="0" applyFont="1" applyFill="1" applyBorder="1" applyAlignment="1" applyProtection="1">
      <alignment horizontal="center"/>
      <protection locked="0"/>
    </xf>
    <xf numFmtId="0" fontId="102" fillId="0" borderId="15" xfId="0" applyFont="1" applyFill="1" applyBorder="1" applyAlignment="1" applyProtection="1">
      <alignment horizontal="left"/>
      <protection locked="0"/>
    </xf>
    <xf numFmtId="0" fontId="102" fillId="0" borderId="15" xfId="0" applyFont="1" applyFill="1" applyBorder="1" applyAlignment="1" applyProtection="1">
      <alignment horizontal="center"/>
      <protection locked="0"/>
    </xf>
    <xf numFmtId="0" fontId="102" fillId="0" borderId="10" xfId="0" applyFont="1" applyFill="1" applyBorder="1" applyAlignment="1" applyProtection="1">
      <alignment horizontal="center"/>
      <protection locked="0"/>
    </xf>
    <xf numFmtId="176" fontId="106" fillId="0" borderId="20" xfId="0" applyNumberFormat="1" applyFont="1" applyFill="1" applyBorder="1" applyAlignment="1" applyProtection="1">
      <alignment horizontal="right" vertical="center" wrapText="1"/>
      <protection/>
    </xf>
    <xf numFmtId="177" fontId="103" fillId="0" borderId="0" xfId="0" applyNumberFormat="1" applyFont="1" applyFill="1" applyAlignment="1" applyProtection="1">
      <alignment/>
      <protection locked="0"/>
    </xf>
    <xf numFmtId="177" fontId="97" fillId="0" borderId="0" xfId="0" applyNumberFormat="1" applyFont="1" applyFill="1" applyAlignment="1" applyProtection="1">
      <alignment vertical="center"/>
      <protection locked="0"/>
    </xf>
    <xf numFmtId="176" fontId="106" fillId="0" borderId="0" xfId="0" applyNumberFormat="1" applyFont="1" applyFill="1" applyAlignment="1" applyProtection="1">
      <alignment horizontal="right" vertical="center" wrapText="1"/>
      <protection/>
    </xf>
    <xf numFmtId="176" fontId="100" fillId="0" borderId="0" xfId="0" applyNumberFormat="1" applyFont="1" applyFill="1" applyAlignment="1" applyProtection="1">
      <alignment horizontal="right" vertical="center" wrapText="1"/>
      <protection/>
    </xf>
    <xf numFmtId="0" fontId="124" fillId="0" borderId="16" xfId="0" applyFont="1" applyFill="1" applyBorder="1" applyAlignment="1" applyProtection="1">
      <alignment horizontal="justify" vertical="center" wrapText="1"/>
      <protection locked="0"/>
    </xf>
    <xf numFmtId="176" fontId="110" fillId="0" borderId="0" xfId="0" applyNumberFormat="1" applyFont="1" applyFill="1" applyAlignment="1" applyProtection="1">
      <alignment horizontal="right" vertical="center"/>
      <protection/>
    </xf>
    <xf numFmtId="176" fontId="110" fillId="0" borderId="0" xfId="0" applyNumberFormat="1" applyFont="1" applyFill="1" applyAlignment="1" applyProtection="1">
      <alignment horizontal="right"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176" fontId="10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0" fillId="0" borderId="17" xfId="0" applyFont="1" applyFill="1" applyBorder="1" applyAlignment="1" applyProtection="1">
      <alignment/>
      <protection locked="0"/>
    </xf>
    <xf numFmtId="177" fontId="102" fillId="0" borderId="17" xfId="0" applyNumberFormat="1" applyFont="1" applyFill="1" applyBorder="1" applyAlignment="1" applyProtection="1">
      <alignment vertical="center"/>
      <protection locked="0"/>
    </xf>
    <xf numFmtId="0" fontId="124" fillId="0" borderId="0" xfId="0" applyFont="1" applyFill="1" applyAlignment="1" applyProtection="1">
      <alignment horizontal="center" vertical="center" wrapText="1"/>
      <protection locked="0"/>
    </xf>
    <xf numFmtId="0" fontId="123" fillId="0" borderId="0" xfId="0" applyFont="1" applyFill="1" applyBorder="1" applyAlignment="1" applyProtection="1">
      <alignment horizontal="center" vertical="center"/>
      <protection locked="0"/>
    </xf>
    <xf numFmtId="177" fontId="97" fillId="0" borderId="0" xfId="0" applyNumberFormat="1" applyFont="1" applyFill="1" applyAlignment="1" applyProtection="1">
      <alignment/>
      <protection locked="0"/>
    </xf>
    <xf numFmtId="0" fontId="104" fillId="0" borderId="0" xfId="0" applyFont="1" applyFill="1" applyAlignment="1" applyProtection="1">
      <alignment horizontal="justify" vertical="center" wrapText="1"/>
      <protection locked="0"/>
    </xf>
    <xf numFmtId="0" fontId="97" fillId="0" borderId="17" xfId="0" applyFont="1" applyFill="1" applyBorder="1" applyAlignment="1" applyProtection="1">
      <alignment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</xdr:row>
      <xdr:rowOff>104775</xdr:rowOff>
    </xdr:from>
    <xdr:to>
      <xdr:col>7</xdr:col>
      <xdr:colOff>447675</xdr:colOff>
      <xdr:row>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401050" y="981075"/>
          <a:ext cx="66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</xdr:row>
      <xdr:rowOff>114300</xdr:rowOff>
    </xdr:from>
    <xdr:to>
      <xdr:col>7</xdr:col>
      <xdr:colOff>666750</xdr:colOff>
      <xdr:row>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8610600" y="990600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</xdr:row>
      <xdr:rowOff>104775</xdr:rowOff>
    </xdr:from>
    <xdr:to>
      <xdr:col>7</xdr:col>
      <xdr:colOff>542925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334375" y="857250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0000"/>
    <pageSetUpPr fitToPage="1"/>
  </sheetPr>
  <dimension ref="A1:V44"/>
  <sheetViews>
    <sheetView tabSelected="1" view="pageBreakPreview" zoomScale="110" zoomScaleSheetLayoutView="110" zoomScalePageLayoutView="0" workbookViewId="0" topLeftCell="A1">
      <selection activeCell="F23" sqref="F23"/>
    </sheetView>
  </sheetViews>
  <sheetFormatPr defaultColWidth="9.00390625" defaultRowHeight="16.5"/>
  <cols>
    <col min="1" max="1" width="14.00390625" style="55" customWidth="1"/>
    <col min="2" max="2" width="18.125" style="55" customWidth="1"/>
    <col min="3" max="3" width="9.625" style="55" customWidth="1"/>
    <col min="4" max="6" width="9.375" style="55" customWidth="1"/>
    <col min="7" max="7" width="9.25390625" style="55" customWidth="1"/>
    <col min="8" max="11" width="11.25390625" style="55" customWidth="1"/>
    <col min="12" max="12" width="11.375" style="55" customWidth="1"/>
    <col min="13" max="13" width="11.25390625" style="55" customWidth="1"/>
    <col min="14" max="14" width="11.375" style="55" customWidth="1"/>
    <col min="15" max="16" width="12.625" style="55" customWidth="1"/>
    <col min="17" max="17" width="9.00390625" style="55" customWidth="1"/>
    <col min="18" max="18" width="10.75390625" style="55" customWidth="1"/>
    <col min="19" max="19" width="9.00390625" style="55" customWidth="1"/>
    <col min="20" max="20" width="11.00390625" style="55" customWidth="1"/>
    <col min="21" max="21" width="10.00390625" style="55" customWidth="1"/>
    <col min="22" max="16384" width="9.00390625" style="55" customWidth="1"/>
  </cols>
  <sheetData>
    <row r="1" spans="1:14" ht="10.5" customHeight="1">
      <c r="A1" s="54" t="s">
        <v>247</v>
      </c>
      <c r="N1" s="56" t="s">
        <v>248</v>
      </c>
    </row>
    <row r="2" spans="1:14" ht="25.5" customHeight="1">
      <c r="A2" s="124" t="s">
        <v>249</v>
      </c>
      <c r="B2" s="124"/>
      <c r="C2" s="124"/>
      <c r="D2" s="124"/>
      <c r="E2" s="124"/>
      <c r="F2" s="124"/>
      <c r="G2" s="124"/>
      <c r="H2" s="125" t="s">
        <v>0</v>
      </c>
      <c r="I2" s="125"/>
      <c r="J2" s="125"/>
      <c r="K2" s="125"/>
      <c r="L2" s="125"/>
      <c r="M2" s="125"/>
      <c r="N2" s="125"/>
    </row>
    <row r="3" ht="15.75" customHeight="1"/>
    <row r="4" spans="1:14" ht="21" customHeight="1">
      <c r="A4" s="133" t="s">
        <v>250</v>
      </c>
      <c r="B4" s="133"/>
      <c r="C4" s="133"/>
      <c r="D4" s="133"/>
      <c r="E4" s="133"/>
      <c r="F4" s="133"/>
      <c r="G4" s="133"/>
      <c r="H4" s="135" t="s">
        <v>1</v>
      </c>
      <c r="I4" s="135"/>
      <c r="J4" s="135"/>
      <c r="K4" s="135"/>
      <c r="L4" s="135"/>
      <c r="M4" s="135"/>
      <c r="N4" s="135"/>
    </row>
    <row r="5" ht="12" customHeight="1"/>
    <row r="6" spans="1:14" ht="16.5">
      <c r="A6" s="57" t="s">
        <v>211</v>
      </c>
      <c r="B6" s="145" t="s">
        <v>251</v>
      </c>
      <c r="C6" s="145"/>
      <c r="D6" s="145"/>
      <c r="E6" s="145"/>
      <c r="K6" s="58">
        <v>2022</v>
      </c>
      <c r="N6" s="59" t="s">
        <v>213</v>
      </c>
    </row>
    <row r="7" spans="1:14" ht="16.5">
      <c r="A7" s="143" t="s">
        <v>252</v>
      </c>
      <c r="B7" s="143"/>
      <c r="C7" s="146" t="s">
        <v>253</v>
      </c>
      <c r="D7" s="146"/>
      <c r="E7" s="146"/>
      <c r="F7" s="147" t="s">
        <v>254</v>
      </c>
      <c r="G7" s="147"/>
      <c r="H7" s="148" t="s">
        <v>255</v>
      </c>
      <c r="I7" s="149" t="s">
        <v>256</v>
      </c>
      <c r="J7" s="149"/>
      <c r="K7" s="149"/>
      <c r="L7" s="147" t="s">
        <v>257</v>
      </c>
      <c r="M7" s="147"/>
      <c r="N7" s="147"/>
    </row>
    <row r="8" spans="1:14" ht="16.5">
      <c r="A8" s="143"/>
      <c r="B8" s="143"/>
      <c r="C8" s="150" t="s">
        <v>4</v>
      </c>
      <c r="D8" s="150"/>
      <c r="E8" s="150"/>
      <c r="F8" s="150" t="s">
        <v>5</v>
      </c>
      <c r="G8" s="150"/>
      <c r="H8" s="70" t="s">
        <v>6</v>
      </c>
      <c r="I8" s="151" t="s">
        <v>7</v>
      </c>
      <c r="J8" s="151"/>
      <c r="K8" s="151"/>
      <c r="L8" s="150" t="s">
        <v>8</v>
      </c>
      <c r="M8" s="150"/>
      <c r="N8" s="150"/>
    </row>
    <row r="9" spans="1:14" ht="16.5">
      <c r="A9" s="144" t="s">
        <v>9</v>
      </c>
      <c r="B9" s="144"/>
      <c r="C9" s="152" t="s">
        <v>258</v>
      </c>
      <c r="D9" s="152" t="s">
        <v>259</v>
      </c>
      <c r="E9" s="152" t="s">
        <v>260</v>
      </c>
      <c r="F9" s="152" t="s">
        <v>258</v>
      </c>
      <c r="G9" s="152" t="s">
        <v>259</v>
      </c>
      <c r="H9" s="63" t="s">
        <v>261</v>
      </c>
      <c r="I9" s="62" t="s">
        <v>262</v>
      </c>
      <c r="J9" s="62" t="s">
        <v>263</v>
      </c>
      <c r="K9" s="153" t="s">
        <v>264</v>
      </c>
      <c r="L9" s="62" t="s">
        <v>262</v>
      </c>
      <c r="M9" s="153" t="s">
        <v>259</v>
      </c>
      <c r="N9" s="154" t="s">
        <v>260</v>
      </c>
    </row>
    <row r="10" spans="1:14" ht="16.5">
      <c r="A10" s="144"/>
      <c r="B10" s="144"/>
      <c r="C10" s="69" t="s">
        <v>10</v>
      </c>
      <c r="D10" s="69" t="s">
        <v>265</v>
      </c>
      <c r="E10" s="69" t="s">
        <v>266</v>
      </c>
      <c r="F10" s="69" t="s">
        <v>10</v>
      </c>
      <c r="G10" s="69" t="s">
        <v>265</v>
      </c>
      <c r="H10" s="70" t="s">
        <v>266</v>
      </c>
      <c r="I10" s="69" t="s">
        <v>10</v>
      </c>
      <c r="J10" s="69" t="s">
        <v>265</v>
      </c>
      <c r="K10" s="69" t="s">
        <v>266</v>
      </c>
      <c r="L10" s="69" t="s">
        <v>10</v>
      </c>
      <c r="M10" s="69" t="s">
        <v>265</v>
      </c>
      <c r="N10" s="71" t="s">
        <v>266</v>
      </c>
    </row>
    <row r="11" spans="1:21" s="72" customFormat="1" ht="15.75" customHeight="1">
      <c r="A11" s="130" t="s">
        <v>11</v>
      </c>
      <c r="B11" s="123" t="s">
        <v>12</v>
      </c>
      <c r="C11" s="155">
        <f aca="true" t="shared" si="0" ref="C11:N11">C13+C20</f>
        <v>28273.179999999997</v>
      </c>
      <c r="D11" s="155">
        <f t="shared" si="0"/>
        <v>9249.67</v>
      </c>
      <c r="E11" s="155">
        <f t="shared" si="0"/>
        <v>19023.510000000002</v>
      </c>
      <c r="F11" s="155">
        <f t="shared" si="0"/>
        <v>18981.45</v>
      </c>
      <c r="G11" s="155">
        <f t="shared" si="0"/>
        <v>4811.04</v>
      </c>
      <c r="H11" s="155">
        <f t="shared" si="0"/>
        <v>14170.41</v>
      </c>
      <c r="I11" s="155">
        <f t="shared" si="0"/>
        <v>7026.280000000001</v>
      </c>
      <c r="J11" s="155">
        <f t="shared" si="0"/>
        <v>3838.9200000000005</v>
      </c>
      <c r="K11" s="155">
        <f t="shared" si="0"/>
        <v>3187.36</v>
      </c>
      <c r="L11" s="155">
        <f t="shared" si="0"/>
        <v>2265.45</v>
      </c>
      <c r="M11" s="155">
        <f t="shared" si="0"/>
        <v>599.7099999999999</v>
      </c>
      <c r="N11" s="155">
        <f t="shared" si="0"/>
        <v>1665.74</v>
      </c>
      <c r="O11" s="156"/>
      <c r="P11" s="156"/>
      <c r="R11" s="156"/>
      <c r="S11" s="156"/>
      <c r="T11" s="157"/>
      <c r="U11" s="156"/>
    </row>
    <row r="12" spans="1:20" s="72" customFormat="1" ht="9.75" customHeight="1">
      <c r="A12" s="130"/>
      <c r="B12" s="12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156"/>
      <c r="R12" s="156"/>
      <c r="S12" s="156"/>
      <c r="T12" s="157"/>
    </row>
    <row r="13" spans="1:20" s="72" customFormat="1" ht="17.25" customHeight="1">
      <c r="A13" s="73" t="s">
        <v>221</v>
      </c>
      <c r="B13" s="74" t="s">
        <v>14</v>
      </c>
      <c r="C13" s="158">
        <f aca="true" t="shared" si="1" ref="C13:N13">SUM(C14:C18)</f>
        <v>4927.71</v>
      </c>
      <c r="D13" s="158">
        <f t="shared" si="1"/>
        <v>649.03</v>
      </c>
      <c r="E13" s="158">
        <f t="shared" si="1"/>
        <v>4278.68</v>
      </c>
      <c r="F13" s="158">
        <f t="shared" si="1"/>
        <v>3188.07</v>
      </c>
      <c r="G13" s="158">
        <f t="shared" si="1"/>
        <v>178.12</v>
      </c>
      <c r="H13" s="158">
        <f t="shared" si="1"/>
        <v>3009.9500000000003</v>
      </c>
      <c r="I13" s="158">
        <f t="shared" si="1"/>
        <v>427.13</v>
      </c>
      <c r="J13" s="158">
        <f t="shared" si="1"/>
        <v>125.36</v>
      </c>
      <c r="K13" s="158">
        <f>SUM(K14:K18)</f>
        <v>301.77000000000004</v>
      </c>
      <c r="L13" s="158">
        <f t="shared" si="1"/>
        <v>1312.51</v>
      </c>
      <c r="M13" s="158">
        <f t="shared" si="1"/>
        <v>345.54999999999995</v>
      </c>
      <c r="N13" s="158">
        <f t="shared" si="1"/>
        <v>966.96</v>
      </c>
      <c r="O13" s="156"/>
      <c r="P13" s="156"/>
      <c r="R13" s="156"/>
      <c r="S13" s="156"/>
      <c r="T13" s="157"/>
    </row>
    <row r="14" spans="1:20" ht="16.5" customHeight="1">
      <c r="A14" s="77" t="s">
        <v>222</v>
      </c>
      <c r="B14" s="78" t="s">
        <v>16</v>
      </c>
      <c r="C14" s="159">
        <f>D14+E14</f>
        <v>646.7600000000001</v>
      </c>
      <c r="D14" s="159">
        <f aca="true" t="shared" si="2" ref="D14:E18">G14+J14+M14</f>
        <v>63.95</v>
      </c>
      <c r="E14" s="159">
        <f t="shared" si="2"/>
        <v>582.8100000000001</v>
      </c>
      <c r="F14" s="159">
        <f>G14+H14</f>
        <v>545.58</v>
      </c>
      <c r="G14" s="109">
        <v>27.85</v>
      </c>
      <c r="H14" s="109">
        <v>517.73</v>
      </c>
      <c r="I14" s="159">
        <f>J14+K14</f>
        <v>100.91</v>
      </c>
      <c r="J14" s="109">
        <v>35.83</v>
      </c>
      <c r="K14" s="109">
        <v>65.08</v>
      </c>
      <c r="L14" s="159">
        <f>M14+N14</f>
        <v>0.27</v>
      </c>
      <c r="M14" s="109">
        <v>0.27</v>
      </c>
      <c r="N14" s="109">
        <v>0</v>
      </c>
      <c r="O14" s="156"/>
      <c r="P14" s="156"/>
      <c r="Q14" s="72"/>
      <c r="R14" s="156"/>
      <c r="S14" s="156"/>
      <c r="T14" s="157"/>
    </row>
    <row r="15" spans="1:20" ht="16.5" customHeight="1">
      <c r="A15" s="77" t="s">
        <v>223</v>
      </c>
      <c r="B15" s="78" t="s">
        <v>18</v>
      </c>
      <c r="C15" s="159">
        <f>D15+E15</f>
        <v>2684.69</v>
      </c>
      <c r="D15" s="159">
        <f t="shared" si="2"/>
        <v>203.82</v>
      </c>
      <c r="E15" s="159">
        <f t="shared" si="2"/>
        <v>2480.87</v>
      </c>
      <c r="F15" s="159">
        <f>G15+H15</f>
        <v>2340.69</v>
      </c>
      <c r="G15" s="109">
        <v>94.4</v>
      </c>
      <c r="H15" s="109">
        <v>2246.29</v>
      </c>
      <c r="I15" s="159">
        <f>J15+K15</f>
        <v>323.99</v>
      </c>
      <c r="J15" s="109">
        <v>89.41</v>
      </c>
      <c r="K15" s="109">
        <v>234.58</v>
      </c>
      <c r="L15" s="159">
        <f>M15+N15</f>
        <v>20.01</v>
      </c>
      <c r="M15" s="109">
        <v>20.01</v>
      </c>
      <c r="N15" s="109">
        <v>0</v>
      </c>
      <c r="O15" s="156"/>
      <c r="P15" s="156"/>
      <c r="Q15" s="72"/>
      <c r="R15" s="156"/>
      <c r="S15" s="156"/>
      <c r="T15" s="157"/>
    </row>
    <row r="16" spans="1:20" ht="16.5" customHeight="1">
      <c r="A16" s="77" t="s">
        <v>224</v>
      </c>
      <c r="B16" s="78" t="s">
        <v>20</v>
      </c>
      <c r="C16" s="159">
        <f>D16+E16</f>
        <v>224.23000000000002</v>
      </c>
      <c r="D16" s="159">
        <f t="shared" si="2"/>
        <v>23.12</v>
      </c>
      <c r="E16" s="159">
        <f t="shared" si="2"/>
        <v>201.11</v>
      </c>
      <c r="F16" s="159">
        <f>G16+H16</f>
        <v>224.11</v>
      </c>
      <c r="G16" s="109">
        <v>23</v>
      </c>
      <c r="H16" s="109">
        <v>201.11</v>
      </c>
      <c r="I16" s="159">
        <f>J16+K16</f>
        <v>0.12</v>
      </c>
      <c r="J16" s="109">
        <v>0.12</v>
      </c>
      <c r="K16" s="109">
        <v>0</v>
      </c>
      <c r="L16" s="159">
        <f>M16+N16</f>
        <v>0</v>
      </c>
      <c r="M16" s="109">
        <v>0</v>
      </c>
      <c r="N16" s="109">
        <v>0</v>
      </c>
      <c r="O16" s="156"/>
      <c r="P16" s="156"/>
      <c r="Q16" s="72"/>
      <c r="R16" s="156"/>
      <c r="S16" s="156"/>
      <c r="T16" s="157"/>
    </row>
    <row r="17" spans="1:20" ht="16.5" customHeight="1">
      <c r="A17" s="77" t="s">
        <v>225</v>
      </c>
      <c r="B17" s="78" t="s">
        <v>22</v>
      </c>
      <c r="C17" s="159">
        <f>D17+E17</f>
        <v>1372.03</v>
      </c>
      <c r="D17" s="159">
        <f t="shared" si="2"/>
        <v>358.14</v>
      </c>
      <c r="E17" s="159">
        <f t="shared" si="2"/>
        <v>1013.89</v>
      </c>
      <c r="F17" s="159">
        <f>G17+H17</f>
        <v>77.69</v>
      </c>
      <c r="G17" s="109">
        <v>32.87</v>
      </c>
      <c r="H17" s="109">
        <v>44.82</v>
      </c>
      <c r="I17" s="159">
        <f>J17+K17</f>
        <v>2.11</v>
      </c>
      <c r="J17" s="109">
        <v>0</v>
      </c>
      <c r="K17" s="109">
        <v>2.11</v>
      </c>
      <c r="L17" s="159">
        <f>M17+N17</f>
        <v>1292.23</v>
      </c>
      <c r="M17" s="109">
        <v>325.27</v>
      </c>
      <c r="N17" s="109">
        <v>966.96</v>
      </c>
      <c r="O17" s="156"/>
      <c r="P17" s="156"/>
      <c r="Q17" s="72"/>
      <c r="R17" s="156"/>
      <c r="S17" s="156"/>
      <c r="T17" s="157"/>
    </row>
    <row r="18" spans="1:20" ht="16.5" customHeight="1">
      <c r="A18" s="77" t="s">
        <v>267</v>
      </c>
      <c r="B18" s="78" t="s">
        <v>23</v>
      </c>
      <c r="C18" s="159">
        <f>D18+E18</f>
        <v>0</v>
      </c>
      <c r="D18" s="159">
        <f t="shared" si="2"/>
        <v>0</v>
      </c>
      <c r="E18" s="159">
        <f t="shared" si="2"/>
        <v>0</v>
      </c>
      <c r="F18" s="159">
        <f>G18+H18</f>
        <v>0</v>
      </c>
      <c r="G18" s="109">
        <v>0</v>
      </c>
      <c r="H18" s="109">
        <v>0</v>
      </c>
      <c r="I18" s="159">
        <f>J18+K18</f>
        <v>0</v>
      </c>
      <c r="J18" s="109">
        <v>0</v>
      </c>
      <c r="K18" s="109">
        <v>0</v>
      </c>
      <c r="L18" s="159">
        <f>M18+N18</f>
        <v>0</v>
      </c>
      <c r="M18" s="109">
        <v>0</v>
      </c>
      <c r="N18" s="109">
        <v>0</v>
      </c>
      <c r="O18" s="156"/>
      <c r="P18" s="156"/>
      <c r="Q18" s="72"/>
      <c r="R18" s="156"/>
      <c r="S18" s="156"/>
      <c r="T18" s="157"/>
    </row>
    <row r="19" spans="1:20" ht="7.5" customHeight="1">
      <c r="A19" s="80"/>
      <c r="B19" s="160"/>
      <c r="C19" s="161"/>
      <c r="D19" s="159"/>
      <c r="E19" s="159"/>
      <c r="F19" s="161"/>
      <c r="G19" s="162"/>
      <c r="H19" s="111"/>
      <c r="I19" s="159"/>
      <c r="J19" s="111"/>
      <c r="K19" s="111"/>
      <c r="L19" s="159"/>
      <c r="M19" s="111"/>
      <c r="N19" s="111"/>
      <c r="O19" s="156"/>
      <c r="P19" s="156"/>
      <c r="Q19" s="72"/>
      <c r="R19" s="156"/>
      <c r="S19" s="156"/>
      <c r="T19" s="157"/>
    </row>
    <row r="20" spans="1:20" ht="17.25" customHeight="1">
      <c r="A20" s="83" t="s">
        <v>227</v>
      </c>
      <c r="B20" s="74" t="s">
        <v>25</v>
      </c>
      <c r="C20" s="158">
        <f aca="true" t="shared" si="3" ref="C20:N20">SUM(C21:C25)</f>
        <v>23345.469999999998</v>
      </c>
      <c r="D20" s="158">
        <f t="shared" si="3"/>
        <v>8600.64</v>
      </c>
      <c r="E20" s="158">
        <f t="shared" si="3"/>
        <v>14744.830000000002</v>
      </c>
      <c r="F20" s="158">
        <f t="shared" si="3"/>
        <v>15793.380000000001</v>
      </c>
      <c r="G20" s="158">
        <f t="shared" si="3"/>
        <v>4632.92</v>
      </c>
      <c r="H20" s="158">
        <f t="shared" si="3"/>
        <v>11160.46</v>
      </c>
      <c r="I20" s="158">
        <f t="shared" si="3"/>
        <v>6599.150000000001</v>
      </c>
      <c r="J20" s="158">
        <f t="shared" si="3"/>
        <v>3713.5600000000004</v>
      </c>
      <c r="K20" s="158">
        <f t="shared" si="3"/>
        <v>2885.59</v>
      </c>
      <c r="L20" s="158">
        <f t="shared" si="3"/>
        <v>952.9399999999999</v>
      </c>
      <c r="M20" s="158">
        <f t="shared" si="3"/>
        <v>254.16</v>
      </c>
      <c r="N20" s="158">
        <f t="shared" si="3"/>
        <v>698.78</v>
      </c>
      <c r="O20" s="156"/>
      <c r="P20" s="156"/>
      <c r="Q20" s="72"/>
      <c r="R20" s="156"/>
      <c r="S20" s="156"/>
      <c r="T20" s="157"/>
    </row>
    <row r="21" spans="1:20" ht="16.5" customHeight="1">
      <c r="A21" s="80" t="s">
        <v>228</v>
      </c>
      <c r="B21" s="78" t="s">
        <v>27</v>
      </c>
      <c r="C21" s="159">
        <f>D21+E21</f>
        <v>2474.16</v>
      </c>
      <c r="D21" s="159">
        <f aca="true" t="shared" si="4" ref="D21:E25">G21+J21+M21</f>
        <v>904.44</v>
      </c>
      <c r="E21" s="159">
        <f t="shared" si="4"/>
        <v>1569.72</v>
      </c>
      <c r="F21" s="159">
        <f>G21+H21</f>
        <v>1862.19</v>
      </c>
      <c r="G21" s="109">
        <v>518.44</v>
      </c>
      <c r="H21" s="109">
        <v>1343.75</v>
      </c>
      <c r="I21" s="159">
        <f>J21+K21</f>
        <v>609.3</v>
      </c>
      <c r="J21" s="109">
        <v>386</v>
      </c>
      <c r="K21" s="109">
        <v>223.3</v>
      </c>
      <c r="L21" s="159">
        <f>M21+N21</f>
        <v>2.67</v>
      </c>
      <c r="M21" s="109">
        <v>0</v>
      </c>
      <c r="N21" s="109">
        <v>2.67</v>
      </c>
      <c r="O21" s="156"/>
      <c r="P21" s="156"/>
      <c r="Q21" s="72"/>
      <c r="R21" s="156"/>
      <c r="S21" s="156"/>
      <c r="T21" s="157"/>
    </row>
    <row r="22" spans="1:20" ht="16.5" customHeight="1">
      <c r="A22" s="80" t="s">
        <v>229</v>
      </c>
      <c r="B22" s="78" t="s">
        <v>29</v>
      </c>
      <c r="C22" s="159">
        <f>D22+E22</f>
        <v>15113.86</v>
      </c>
      <c r="D22" s="159">
        <f t="shared" si="4"/>
        <v>5423.879999999999</v>
      </c>
      <c r="E22" s="159">
        <f t="shared" si="4"/>
        <v>9689.980000000001</v>
      </c>
      <c r="F22" s="159">
        <f>G22+H22</f>
        <v>11904.39</v>
      </c>
      <c r="G22" s="109">
        <v>3788.25</v>
      </c>
      <c r="H22" s="109">
        <v>8116.14</v>
      </c>
      <c r="I22" s="159">
        <f>J22+K22</f>
        <v>2263.38</v>
      </c>
      <c r="J22" s="109">
        <v>1385.65</v>
      </c>
      <c r="K22" s="109">
        <v>877.73</v>
      </c>
      <c r="L22" s="159">
        <f>M22+N22</f>
        <v>946.09</v>
      </c>
      <c r="M22" s="109">
        <v>249.98</v>
      </c>
      <c r="N22" s="109">
        <v>696.11</v>
      </c>
      <c r="O22" s="156"/>
      <c r="P22" s="156"/>
      <c r="Q22" s="72"/>
      <c r="R22" s="156"/>
      <c r="S22" s="156"/>
      <c r="T22" s="157"/>
    </row>
    <row r="23" spans="1:20" ht="16.5" customHeight="1">
      <c r="A23" s="80" t="s">
        <v>230</v>
      </c>
      <c r="B23" s="78" t="s">
        <v>31</v>
      </c>
      <c r="C23" s="159">
        <f>D23+E23</f>
        <v>5488.83</v>
      </c>
      <c r="D23" s="159">
        <f t="shared" si="4"/>
        <v>2266.56</v>
      </c>
      <c r="E23" s="159">
        <f t="shared" si="4"/>
        <v>3222.27</v>
      </c>
      <c r="F23" s="159">
        <f>G23+H23</f>
        <v>1762.3600000000001</v>
      </c>
      <c r="G23" s="109">
        <v>324.65</v>
      </c>
      <c r="H23" s="109">
        <v>1437.71</v>
      </c>
      <c r="I23" s="159">
        <f>J23+K23</f>
        <v>3726.4700000000003</v>
      </c>
      <c r="J23" s="109">
        <v>1941.91</v>
      </c>
      <c r="K23" s="109">
        <v>1784.56</v>
      </c>
      <c r="L23" s="159">
        <f>M23+N23</f>
        <v>0</v>
      </c>
      <c r="M23" s="109">
        <v>0</v>
      </c>
      <c r="N23" s="109">
        <v>0</v>
      </c>
      <c r="O23" s="156"/>
      <c r="P23" s="156"/>
      <c r="Q23" s="72"/>
      <c r="R23" s="156"/>
      <c r="S23" s="156"/>
      <c r="T23" s="157"/>
    </row>
    <row r="24" spans="1:20" ht="16.5" customHeight="1">
      <c r="A24" s="80" t="s">
        <v>231</v>
      </c>
      <c r="B24" s="78" t="s">
        <v>33</v>
      </c>
      <c r="C24" s="159">
        <f>D24+E24</f>
        <v>0</v>
      </c>
      <c r="D24" s="159">
        <f t="shared" si="4"/>
        <v>0</v>
      </c>
      <c r="E24" s="159">
        <f t="shared" si="4"/>
        <v>0</v>
      </c>
      <c r="F24" s="159">
        <f>G24+H24</f>
        <v>0</v>
      </c>
      <c r="G24" s="109">
        <v>0</v>
      </c>
      <c r="H24" s="109">
        <v>0</v>
      </c>
      <c r="I24" s="159">
        <f>J24+K24</f>
        <v>0</v>
      </c>
      <c r="J24" s="109">
        <v>0</v>
      </c>
      <c r="K24" s="109">
        <v>0</v>
      </c>
      <c r="L24" s="159">
        <f>M24+N24</f>
        <v>0</v>
      </c>
      <c r="M24" s="109">
        <v>0</v>
      </c>
      <c r="N24" s="109">
        <v>0</v>
      </c>
      <c r="O24" s="156"/>
      <c r="P24" s="156"/>
      <c r="Q24" s="72"/>
      <c r="R24" s="156"/>
      <c r="S24" s="156"/>
      <c r="T24" s="157"/>
    </row>
    <row r="25" spans="1:20" ht="16.5" customHeight="1">
      <c r="A25" s="80" t="s">
        <v>232</v>
      </c>
      <c r="B25" s="84" t="s">
        <v>35</v>
      </c>
      <c r="C25" s="159">
        <f>D25+E25</f>
        <v>268.62</v>
      </c>
      <c r="D25" s="159">
        <f t="shared" si="4"/>
        <v>5.76</v>
      </c>
      <c r="E25" s="159">
        <f t="shared" si="4"/>
        <v>262.86</v>
      </c>
      <c r="F25" s="159">
        <f>G25+H25</f>
        <v>264.44</v>
      </c>
      <c r="G25" s="109">
        <v>1.58</v>
      </c>
      <c r="H25" s="109">
        <v>262.86</v>
      </c>
      <c r="I25" s="159">
        <f>J25+K25</f>
        <v>0</v>
      </c>
      <c r="J25" s="109">
        <v>0</v>
      </c>
      <c r="K25" s="109">
        <v>0</v>
      </c>
      <c r="L25" s="159">
        <f>M25+N25</f>
        <v>4.18</v>
      </c>
      <c r="M25" s="109">
        <v>4.18</v>
      </c>
      <c r="N25" s="109">
        <v>0</v>
      </c>
      <c r="O25" s="156"/>
      <c r="P25" s="156"/>
      <c r="Q25" s="72"/>
      <c r="R25" s="156"/>
      <c r="S25" s="156"/>
      <c r="T25" s="157"/>
    </row>
    <row r="26" spans="1:20" ht="7.5" customHeight="1">
      <c r="A26" s="80"/>
      <c r="B26" s="84"/>
      <c r="C26" s="161"/>
      <c r="D26" s="161"/>
      <c r="E26" s="161"/>
      <c r="F26" s="161"/>
      <c r="G26" s="162"/>
      <c r="H26" s="111"/>
      <c r="I26" s="159"/>
      <c r="J26" s="111"/>
      <c r="K26" s="111"/>
      <c r="L26" s="159"/>
      <c r="M26" s="111"/>
      <c r="N26" s="111"/>
      <c r="O26" s="156"/>
      <c r="P26" s="156"/>
      <c r="Q26" s="72"/>
      <c r="R26" s="156"/>
      <c r="S26" s="156"/>
      <c r="T26" s="157"/>
    </row>
    <row r="27" spans="1:22" s="163" customFormat="1" ht="24" customHeight="1">
      <c r="A27" s="86" t="s">
        <v>233</v>
      </c>
      <c r="B27" s="74" t="s">
        <v>37</v>
      </c>
      <c r="C27" s="158">
        <f aca="true" t="shared" si="5" ref="C27:N27">SUM(C28:C40)</f>
        <v>3375.2999999999997</v>
      </c>
      <c r="D27" s="158">
        <f t="shared" si="5"/>
        <v>931.3800000000001</v>
      </c>
      <c r="E27" s="158">
        <f t="shared" si="5"/>
        <v>2443.92</v>
      </c>
      <c r="F27" s="158">
        <f t="shared" si="5"/>
        <v>2134.38</v>
      </c>
      <c r="G27" s="158">
        <f t="shared" si="5"/>
        <v>165.07</v>
      </c>
      <c r="H27" s="158">
        <f t="shared" si="5"/>
        <v>1969.31</v>
      </c>
      <c r="I27" s="158">
        <f t="shared" si="5"/>
        <v>1110.7</v>
      </c>
      <c r="J27" s="158">
        <f t="shared" si="5"/>
        <v>689.6100000000001</v>
      </c>
      <c r="K27" s="158">
        <f t="shared" si="5"/>
        <v>421.09</v>
      </c>
      <c r="L27" s="158">
        <f t="shared" si="5"/>
        <v>130.22</v>
      </c>
      <c r="M27" s="158">
        <f t="shared" si="5"/>
        <v>76.7</v>
      </c>
      <c r="N27" s="158">
        <f t="shared" si="5"/>
        <v>53.52</v>
      </c>
      <c r="O27" s="156"/>
      <c r="P27" s="156"/>
      <c r="Q27" s="72"/>
      <c r="R27" s="156"/>
      <c r="S27" s="156"/>
      <c r="T27" s="157"/>
      <c r="U27" s="157"/>
      <c r="V27" s="157"/>
    </row>
    <row r="28" spans="1:22" ht="16.5" customHeight="1">
      <c r="A28" s="80" t="s">
        <v>234</v>
      </c>
      <c r="B28" s="78" t="s">
        <v>39</v>
      </c>
      <c r="C28" s="159">
        <f aca="true" t="shared" si="6" ref="C28:C40">D28+E28</f>
        <v>68.2</v>
      </c>
      <c r="D28" s="159">
        <f aca="true" t="shared" si="7" ref="D28:D40">G28+J28+M28</f>
        <v>0.05</v>
      </c>
      <c r="E28" s="159">
        <f aca="true" t="shared" si="8" ref="E28:E40">H28+K28+N28</f>
        <v>68.15</v>
      </c>
      <c r="F28" s="159">
        <f aca="true" t="shared" si="9" ref="F28:F40">G28+H28</f>
        <v>68.2</v>
      </c>
      <c r="G28" s="164">
        <v>0.05</v>
      </c>
      <c r="H28" s="164">
        <v>68.15</v>
      </c>
      <c r="I28" s="159">
        <f aca="true" t="shared" si="10" ref="I28:I40">J28+K28</f>
        <v>0</v>
      </c>
      <c r="J28" s="164">
        <v>0</v>
      </c>
      <c r="K28" s="164">
        <v>0</v>
      </c>
      <c r="L28" s="159">
        <f aca="true" t="shared" si="11" ref="L28:L40">M28+N28</f>
        <v>0</v>
      </c>
      <c r="M28" s="164">
        <v>0</v>
      </c>
      <c r="N28" s="164">
        <v>0</v>
      </c>
      <c r="O28" s="156"/>
      <c r="P28" s="156"/>
      <c r="Q28" s="72"/>
      <c r="R28" s="156"/>
      <c r="S28" s="156"/>
      <c r="T28" s="157"/>
      <c r="U28" s="157"/>
      <c r="V28" s="157"/>
    </row>
    <row r="29" spans="1:22" ht="16.5" customHeight="1">
      <c r="A29" s="80" t="s">
        <v>235</v>
      </c>
      <c r="B29" s="78" t="s">
        <v>41</v>
      </c>
      <c r="C29" s="159">
        <f t="shared" si="6"/>
        <v>360.21000000000004</v>
      </c>
      <c r="D29" s="159">
        <f t="shared" si="7"/>
        <v>219</v>
      </c>
      <c r="E29" s="159">
        <f t="shared" si="8"/>
        <v>141.21</v>
      </c>
      <c r="F29" s="159">
        <f t="shared" si="9"/>
        <v>116.95</v>
      </c>
      <c r="G29" s="164">
        <v>22.52</v>
      </c>
      <c r="H29" s="164">
        <v>94.43</v>
      </c>
      <c r="I29" s="159">
        <f t="shared" si="10"/>
        <v>239.69</v>
      </c>
      <c r="J29" s="164">
        <v>196.48</v>
      </c>
      <c r="K29" s="164">
        <v>43.21</v>
      </c>
      <c r="L29" s="159">
        <f t="shared" si="11"/>
        <v>3.57</v>
      </c>
      <c r="M29" s="164">
        <v>0</v>
      </c>
      <c r="N29" s="164">
        <v>3.57</v>
      </c>
      <c r="O29" s="156"/>
      <c r="P29" s="156"/>
      <c r="Q29" s="72"/>
      <c r="R29" s="156"/>
      <c r="S29" s="156"/>
      <c r="T29" s="157"/>
      <c r="U29" s="157"/>
      <c r="V29" s="157"/>
    </row>
    <row r="30" spans="1:22" ht="16.5" customHeight="1">
      <c r="A30" s="80" t="s">
        <v>236</v>
      </c>
      <c r="B30" s="78" t="s">
        <v>43</v>
      </c>
      <c r="C30" s="159">
        <f t="shared" si="6"/>
        <v>162.6</v>
      </c>
      <c r="D30" s="159">
        <f t="shared" si="7"/>
        <v>8.44</v>
      </c>
      <c r="E30" s="159">
        <f t="shared" si="8"/>
        <v>154.16</v>
      </c>
      <c r="F30" s="159">
        <f t="shared" si="9"/>
        <v>162.6</v>
      </c>
      <c r="G30" s="164">
        <v>8.44</v>
      </c>
      <c r="H30" s="164">
        <v>154.16</v>
      </c>
      <c r="I30" s="159">
        <f t="shared" si="10"/>
        <v>0</v>
      </c>
      <c r="J30" s="164">
        <v>0</v>
      </c>
      <c r="K30" s="164">
        <v>0</v>
      </c>
      <c r="L30" s="159">
        <f t="shared" si="11"/>
        <v>0</v>
      </c>
      <c r="M30" s="164">
        <v>0</v>
      </c>
      <c r="N30" s="164">
        <v>0</v>
      </c>
      <c r="O30" s="156"/>
      <c r="P30" s="156"/>
      <c r="Q30" s="72"/>
      <c r="R30" s="156"/>
      <c r="S30" s="156"/>
      <c r="T30" s="157"/>
      <c r="U30" s="157"/>
      <c r="V30" s="157"/>
    </row>
    <row r="31" spans="1:22" ht="16.5" customHeight="1">
      <c r="A31" s="80" t="s">
        <v>237</v>
      </c>
      <c r="B31" s="78" t="s">
        <v>45</v>
      </c>
      <c r="C31" s="159">
        <f t="shared" si="6"/>
        <v>9.18</v>
      </c>
      <c r="D31" s="159">
        <f t="shared" si="7"/>
        <v>3.23</v>
      </c>
      <c r="E31" s="159">
        <f t="shared" si="8"/>
        <v>5.949999999999999</v>
      </c>
      <c r="F31" s="159">
        <f t="shared" si="9"/>
        <v>5.609999999999999</v>
      </c>
      <c r="G31" s="164">
        <v>3.23</v>
      </c>
      <c r="H31" s="164">
        <v>2.38</v>
      </c>
      <c r="I31" s="159">
        <f t="shared" si="10"/>
        <v>0</v>
      </c>
      <c r="J31" s="164">
        <v>0</v>
      </c>
      <c r="K31" s="164">
        <v>0</v>
      </c>
      <c r="L31" s="159">
        <f t="shared" si="11"/>
        <v>3.57</v>
      </c>
      <c r="M31" s="164">
        <v>0</v>
      </c>
      <c r="N31" s="164">
        <v>3.57</v>
      </c>
      <c r="O31" s="156"/>
      <c r="P31" s="156"/>
      <c r="Q31" s="72"/>
      <c r="R31" s="156"/>
      <c r="S31" s="156"/>
      <c r="T31" s="157"/>
      <c r="U31" s="157"/>
      <c r="V31" s="157"/>
    </row>
    <row r="32" spans="1:22" ht="16.5" customHeight="1">
      <c r="A32" s="80" t="s">
        <v>238</v>
      </c>
      <c r="B32" s="78" t="s">
        <v>47</v>
      </c>
      <c r="C32" s="159">
        <f t="shared" si="6"/>
        <v>58.07</v>
      </c>
      <c r="D32" s="159">
        <f t="shared" si="7"/>
        <v>12.81</v>
      </c>
      <c r="E32" s="159">
        <f t="shared" si="8"/>
        <v>45.26</v>
      </c>
      <c r="F32" s="159">
        <f t="shared" si="9"/>
        <v>58.07</v>
      </c>
      <c r="G32" s="164">
        <v>12.81</v>
      </c>
      <c r="H32" s="164">
        <v>45.26</v>
      </c>
      <c r="I32" s="159">
        <f t="shared" si="10"/>
        <v>0</v>
      </c>
      <c r="J32" s="164">
        <v>0</v>
      </c>
      <c r="K32" s="164">
        <v>0</v>
      </c>
      <c r="L32" s="159">
        <f t="shared" si="11"/>
        <v>0</v>
      </c>
      <c r="M32" s="164">
        <v>0</v>
      </c>
      <c r="N32" s="164">
        <v>0</v>
      </c>
      <c r="O32" s="156"/>
      <c r="P32" s="156"/>
      <c r="Q32" s="72"/>
      <c r="R32" s="156"/>
      <c r="S32" s="156"/>
      <c r="T32" s="157"/>
      <c r="U32" s="157"/>
      <c r="V32" s="157"/>
    </row>
    <row r="33" spans="1:22" ht="16.5" customHeight="1">
      <c r="A33" s="80" t="s">
        <v>239</v>
      </c>
      <c r="B33" s="78" t="s">
        <v>49</v>
      </c>
      <c r="C33" s="159">
        <f t="shared" si="6"/>
        <v>11.920000000000002</v>
      </c>
      <c r="D33" s="159">
        <f t="shared" si="7"/>
        <v>0.54</v>
      </c>
      <c r="E33" s="159">
        <f t="shared" si="8"/>
        <v>11.38</v>
      </c>
      <c r="F33" s="159">
        <f t="shared" si="9"/>
        <v>11.920000000000002</v>
      </c>
      <c r="G33" s="164">
        <v>0.54</v>
      </c>
      <c r="H33" s="164">
        <v>11.38</v>
      </c>
      <c r="I33" s="159">
        <f t="shared" si="10"/>
        <v>0</v>
      </c>
      <c r="J33" s="164">
        <v>0</v>
      </c>
      <c r="K33" s="164">
        <v>0</v>
      </c>
      <c r="L33" s="159">
        <f t="shared" si="11"/>
        <v>0</v>
      </c>
      <c r="M33" s="164">
        <v>0</v>
      </c>
      <c r="N33" s="164">
        <v>0</v>
      </c>
      <c r="O33" s="156"/>
      <c r="P33" s="156"/>
      <c r="Q33" s="72"/>
      <c r="R33" s="156"/>
      <c r="S33" s="156"/>
      <c r="T33" s="157"/>
      <c r="U33" s="157"/>
      <c r="V33" s="157"/>
    </row>
    <row r="34" spans="1:22" ht="16.5" customHeight="1">
      <c r="A34" s="80" t="s">
        <v>240</v>
      </c>
      <c r="B34" s="78" t="s">
        <v>51</v>
      </c>
      <c r="C34" s="159">
        <f t="shared" si="6"/>
        <v>673.88</v>
      </c>
      <c r="D34" s="159">
        <f t="shared" si="7"/>
        <v>237.32</v>
      </c>
      <c r="E34" s="159">
        <f t="shared" si="8"/>
        <v>436.56</v>
      </c>
      <c r="F34" s="159">
        <f t="shared" si="9"/>
        <v>311.87</v>
      </c>
      <c r="G34" s="164">
        <v>7.32</v>
      </c>
      <c r="H34" s="164">
        <v>304.55</v>
      </c>
      <c r="I34" s="159">
        <f t="shared" si="10"/>
        <v>322.3</v>
      </c>
      <c r="J34" s="164">
        <v>230</v>
      </c>
      <c r="K34" s="164">
        <v>92.3</v>
      </c>
      <c r="L34" s="159">
        <f t="shared" si="11"/>
        <v>39.71</v>
      </c>
      <c r="M34" s="164">
        <v>0</v>
      </c>
      <c r="N34" s="164">
        <v>39.71</v>
      </c>
      <c r="O34" s="156"/>
      <c r="P34" s="156"/>
      <c r="Q34" s="72"/>
      <c r="R34" s="156"/>
      <c r="S34" s="156"/>
      <c r="T34" s="157"/>
      <c r="U34" s="157"/>
      <c r="V34" s="157"/>
    </row>
    <row r="35" spans="1:22" ht="16.5" customHeight="1">
      <c r="A35" s="80" t="s">
        <v>241</v>
      </c>
      <c r="B35" s="78" t="s">
        <v>53</v>
      </c>
      <c r="C35" s="159">
        <f t="shared" si="6"/>
        <v>0</v>
      </c>
      <c r="D35" s="159">
        <f t="shared" si="7"/>
        <v>0</v>
      </c>
      <c r="E35" s="159">
        <f t="shared" si="8"/>
        <v>0</v>
      </c>
      <c r="F35" s="159">
        <f t="shared" si="9"/>
        <v>0</v>
      </c>
      <c r="G35" s="164">
        <v>0</v>
      </c>
      <c r="H35" s="164">
        <v>0</v>
      </c>
      <c r="I35" s="159">
        <f t="shared" si="10"/>
        <v>0</v>
      </c>
      <c r="J35" s="164">
        <v>0</v>
      </c>
      <c r="K35" s="164">
        <v>0</v>
      </c>
      <c r="L35" s="159">
        <f t="shared" si="11"/>
        <v>0</v>
      </c>
      <c r="M35" s="164">
        <v>0</v>
      </c>
      <c r="N35" s="164">
        <v>0</v>
      </c>
      <c r="O35" s="156"/>
      <c r="P35" s="156"/>
      <c r="Q35" s="72"/>
      <c r="R35" s="156"/>
      <c r="S35" s="156"/>
      <c r="T35" s="157"/>
      <c r="U35" s="157"/>
      <c r="V35" s="157"/>
    </row>
    <row r="36" spans="1:22" ht="16.5" customHeight="1">
      <c r="A36" s="80" t="s">
        <v>242</v>
      </c>
      <c r="B36" s="78" t="s">
        <v>55</v>
      </c>
      <c r="C36" s="159">
        <f t="shared" si="6"/>
        <v>0</v>
      </c>
      <c r="D36" s="159">
        <f t="shared" si="7"/>
        <v>0</v>
      </c>
      <c r="E36" s="159">
        <f t="shared" si="8"/>
        <v>0</v>
      </c>
      <c r="F36" s="159">
        <f t="shared" si="9"/>
        <v>0</v>
      </c>
      <c r="G36" s="164">
        <v>0</v>
      </c>
      <c r="H36" s="164">
        <v>0</v>
      </c>
      <c r="I36" s="159">
        <f t="shared" si="10"/>
        <v>0</v>
      </c>
      <c r="J36" s="164">
        <v>0</v>
      </c>
      <c r="K36" s="164">
        <v>0</v>
      </c>
      <c r="L36" s="159">
        <f t="shared" si="11"/>
        <v>0</v>
      </c>
      <c r="M36" s="164">
        <v>0</v>
      </c>
      <c r="N36" s="164">
        <v>0</v>
      </c>
      <c r="O36" s="156"/>
      <c r="P36" s="156"/>
      <c r="Q36" s="72"/>
      <c r="R36" s="156"/>
      <c r="S36" s="156"/>
      <c r="T36" s="157"/>
      <c r="U36" s="157"/>
      <c r="V36" s="157"/>
    </row>
    <row r="37" spans="1:22" ht="16.5" customHeight="1">
      <c r="A37" s="80" t="s">
        <v>243</v>
      </c>
      <c r="B37" s="78" t="s">
        <v>57</v>
      </c>
      <c r="C37" s="159">
        <f t="shared" si="6"/>
        <v>12.11</v>
      </c>
      <c r="D37" s="159">
        <f t="shared" si="7"/>
        <v>9.36</v>
      </c>
      <c r="E37" s="159">
        <f t="shared" si="8"/>
        <v>2.75</v>
      </c>
      <c r="F37" s="159">
        <f t="shared" si="9"/>
        <v>12.11</v>
      </c>
      <c r="G37" s="164">
        <v>9.36</v>
      </c>
      <c r="H37" s="164">
        <v>2.75</v>
      </c>
      <c r="I37" s="159">
        <f t="shared" si="10"/>
        <v>0</v>
      </c>
      <c r="J37" s="164">
        <v>0</v>
      </c>
      <c r="K37" s="164">
        <v>0</v>
      </c>
      <c r="L37" s="159">
        <f t="shared" si="11"/>
        <v>0</v>
      </c>
      <c r="M37" s="164">
        <v>0</v>
      </c>
      <c r="N37" s="164">
        <v>0</v>
      </c>
      <c r="O37" s="156"/>
      <c r="P37" s="156"/>
      <c r="Q37" s="72"/>
      <c r="R37" s="156"/>
      <c r="S37" s="156"/>
      <c r="T37" s="157"/>
      <c r="U37" s="157"/>
      <c r="V37" s="157"/>
    </row>
    <row r="38" spans="1:22" ht="16.5" customHeight="1">
      <c r="A38" s="80" t="s">
        <v>244</v>
      </c>
      <c r="B38" s="78" t="s">
        <v>59</v>
      </c>
      <c r="C38" s="159">
        <f t="shared" si="6"/>
        <v>1.22</v>
      </c>
      <c r="D38" s="159">
        <f t="shared" si="7"/>
        <v>1.22</v>
      </c>
      <c r="E38" s="159">
        <f t="shared" si="8"/>
        <v>0</v>
      </c>
      <c r="F38" s="159">
        <f t="shared" si="9"/>
        <v>0</v>
      </c>
      <c r="G38" s="164">
        <v>0</v>
      </c>
      <c r="H38" s="164">
        <v>0</v>
      </c>
      <c r="I38" s="159">
        <f t="shared" si="10"/>
        <v>1.22</v>
      </c>
      <c r="J38" s="164">
        <v>1.22</v>
      </c>
      <c r="K38" s="164">
        <v>0</v>
      </c>
      <c r="L38" s="159">
        <f t="shared" si="11"/>
        <v>0</v>
      </c>
      <c r="M38" s="164">
        <v>0</v>
      </c>
      <c r="N38" s="164">
        <v>0</v>
      </c>
      <c r="O38" s="156"/>
      <c r="P38" s="156"/>
      <c r="Q38" s="72"/>
      <c r="R38" s="156"/>
      <c r="S38" s="156"/>
      <c r="T38" s="157"/>
      <c r="U38" s="157"/>
      <c r="V38" s="157"/>
    </row>
    <row r="39" spans="1:22" ht="16.5" customHeight="1">
      <c r="A39" s="80" t="s">
        <v>245</v>
      </c>
      <c r="B39" s="78" t="s">
        <v>61</v>
      </c>
      <c r="C39" s="159">
        <f t="shared" si="6"/>
        <v>1.23</v>
      </c>
      <c r="D39" s="159">
        <f t="shared" si="7"/>
        <v>1.06</v>
      </c>
      <c r="E39" s="159">
        <f t="shared" si="8"/>
        <v>0.17</v>
      </c>
      <c r="F39" s="159">
        <f t="shared" si="9"/>
        <v>1.23</v>
      </c>
      <c r="G39" s="164">
        <v>1.06</v>
      </c>
      <c r="H39" s="164">
        <v>0.17</v>
      </c>
      <c r="I39" s="159">
        <f t="shared" si="10"/>
        <v>0</v>
      </c>
      <c r="J39" s="164">
        <v>0</v>
      </c>
      <c r="K39" s="164">
        <v>0</v>
      </c>
      <c r="L39" s="159">
        <f t="shared" si="11"/>
        <v>0</v>
      </c>
      <c r="M39" s="164">
        <v>0</v>
      </c>
      <c r="N39" s="164">
        <v>0</v>
      </c>
      <c r="O39" s="156"/>
      <c r="P39" s="156"/>
      <c r="Q39" s="72"/>
      <c r="R39" s="156"/>
      <c r="S39" s="156"/>
      <c r="T39" s="157"/>
      <c r="U39" s="157"/>
      <c r="V39" s="157"/>
    </row>
    <row r="40" spans="1:22" ht="16.5" customHeight="1">
      <c r="A40" s="80" t="s">
        <v>246</v>
      </c>
      <c r="B40" s="84" t="s">
        <v>63</v>
      </c>
      <c r="C40" s="159">
        <f t="shared" si="6"/>
        <v>2016.6799999999998</v>
      </c>
      <c r="D40" s="159">
        <f t="shared" si="7"/>
        <v>438.35</v>
      </c>
      <c r="E40" s="159">
        <f t="shared" si="8"/>
        <v>1578.33</v>
      </c>
      <c r="F40" s="159">
        <f t="shared" si="9"/>
        <v>1385.82</v>
      </c>
      <c r="G40" s="164">
        <v>99.74</v>
      </c>
      <c r="H40" s="164">
        <v>1286.08</v>
      </c>
      <c r="I40" s="159">
        <f t="shared" si="10"/>
        <v>547.49</v>
      </c>
      <c r="J40" s="164">
        <v>261.91</v>
      </c>
      <c r="K40" s="164">
        <v>285.58</v>
      </c>
      <c r="L40" s="159">
        <f t="shared" si="11"/>
        <v>83.37</v>
      </c>
      <c r="M40" s="164">
        <v>76.7</v>
      </c>
      <c r="N40" s="164">
        <v>6.67</v>
      </c>
      <c r="O40" s="156"/>
      <c r="P40" s="156"/>
      <c r="Q40" s="72"/>
      <c r="R40" s="156"/>
      <c r="S40" s="156"/>
      <c r="T40" s="157"/>
      <c r="U40" s="157"/>
      <c r="V40" s="157"/>
    </row>
    <row r="41" spans="1:14" ht="4.5" customHeight="1">
      <c r="A41" s="88"/>
      <c r="B41" s="89"/>
      <c r="C41" s="165"/>
      <c r="D41" s="165"/>
      <c r="E41" s="165"/>
      <c r="F41" s="165"/>
      <c r="G41" s="166"/>
      <c r="H41" s="166"/>
      <c r="I41" s="165"/>
      <c r="J41" s="166"/>
      <c r="K41" s="166"/>
      <c r="L41" s="165"/>
      <c r="M41" s="166"/>
      <c r="N41" s="166"/>
    </row>
    <row r="42" spans="1:11" ht="1.5" customHeight="1">
      <c r="A42" s="87"/>
      <c r="B42" s="87"/>
      <c r="C42" s="87"/>
      <c r="D42" s="87"/>
      <c r="E42" s="87"/>
      <c r="F42" s="87"/>
      <c r="G42" s="107"/>
      <c r="H42" s="107"/>
      <c r="J42" s="107"/>
      <c r="K42" s="107"/>
    </row>
    <row r="43" spans="1:8" ht="10.5" customHeight="1">
      <c r="A43" s="91" t="s">
        <v>268</v>
      </c>
      <c r="H43" s="92" t="s">
        <v>64</v>
      </c>
    </row>
    <row r="44" spans="1:13" s="163" customFormat="1" ht="10.5" customHeight="1">
      <c r="A44" s="92" t="s">
        <v>269</v>
      </c>
      <c r="B44" s="167"/>
      <c r="C44" s="167"/>
      <c r="D44" s="167"/>
      <c r="E44" s="167"/>
      <c r="F44" s="167"/>
      <c r="H44" s="92" t="s">
        <v>65</v>
      </c>
      <c r="I44" s="92"/>
      <c r="J44" s="167"/>
      <c r="K44" s="167"/>
      <c r="L44" s="92"/>
      <c r="M44" s="167"/>
    </row>
  </sheetData>
  <sheetProtection selectLockedCells="1" selectUnlockedCells="1"/>
  <mergeCells count="29">
    <mergeCell ref="A2:G2"/>
    <mergeCell ref="H2:N2"/>
    <mergeCell ref="A4:G4"/>
    <mergeCell ref="H4:N4"/>
    <mergeCell ref="B6:E6"/>
    <mergeCell ref="A7:B8"/>
    <mergeCell ref="C7:E7"/>
    <mergeCell ref="F7:G7"/>
    <mergeCell ref="I7:K7"/>
    <mergeCell ref="L7:N7"/>
    <mergeCell ref="C8:E8"/>
    <mergeCell ref="F8:G8"/>
    <mergeCell ref="I8:K8"/>
    <mergeCell ref="L8:N8"/>
    <mergeCell ref="A9:B10"/>
    <mergeCell ref="A11:A12"/>
    <mergeCell ref="B11:B12"/>
    <mergeCell ref="C11:C12"/>
    <mergeCell ref="D11:D12"/>
    <mergeCell ref="E11:E12"/>
    <mergeCell ref="L11:L12"/>
    <mergeCell ref="M11:M12"/>
    <mergeCell ref="N11:N12"/>
    <mergeCell ref="F11:F12"/>
    <mergeCell ref="G11:G12"/>
    <mergeCell ref="H11:H12"/>
    <mergeCell ref="I11:I12"/>
    <mergeCell ref="J11:J12"/>
    <mergeCell ref="K11:K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tabColor rgb="FFFFFF00"/>
    <pageSetUpPr fitToPage="1"/>
  </sheetPr>
  <dimension ref="A1:AC43"/>
  <sheetViews>
    <sheetView view="pageBreakPreview" zoomScale="118" zoomScaleSheetLayoutView="118" zoomScalePageLayoutView="0" workbookViewId="0" topLeftCell="A1">
      <selection activeCell="D17" sqref="D17"/>
    </sheetView>
  </sheetViews>
  <sheetFormatPr defaultColWidth="9.00390625" defaultRowHeight="16.5"/>
  <cols>
    <col min="1" max="1" width="13.875" style="55" customWidth="1"/>
    <col min="2" max="2" width="18.125" style="55" customWidth="1"/>
    <col min="3" max="3" width="9.375" style="55" customWidth="1"/>
    <col min="4" max="4" width="12.50390625" style="55" customWidth="1"/>
    <col min="5" max="6" width="12.625" style="55" customWidth="1"/>
    <col min="7" max="8" width="15.875" style="55" customWidth="1"/>
    <col min="9" max="11" width="15.75390625" style="55" customWidth="1"/>
    <col min="12" max="16384" width="9.00390625" style="55" customWidth="1"/>
  </cols>
  <sheetData>
    <row r="1" spans="1:11" ht="10.5" customHeight="1">
      <c r="A1" s="54" t="s">
        <v>270</v>
      </c>
      <c r="K1" s="56" t="s">
        <v>271</v>
      </c>
    </row>
    <row r="2" spans="1:11" ht="25.5" customHeight="1">
      <c r="A2" s="124" t="s">
        <v>272</v>
      </c>
      <c r="B2" s="124"/>
      <c r="C2" s="124"/>
      <c r="D2" s="124"/>
      <c r="E2" s="124"/>
      <c r="F2" s="124"/>
      <c r="G2" s="125" t="s">
        <v>66</v>
      </c>
      <c r="H2" s="125"/>
      <c r="I2" s="125"/>
      <c r="J2" s="125"/>
      <c r="K2" s="125"/>
    </row>
    <row r="4" spans="1:11" ht="21" customHeight="1">
      <c r="A4" s="133" t="s">
        <v>273</v>
      </c>
      <c r="B4" s="133"/>
      <c r="C4" s="133"/>
      <c r="D4" s="133"/>
      <c r="E4" s="133"/>
      <c r="F4" s="133"/>
      <c r="G4" s="168" t="s">
        <v>67</v>
      </c>
      <c r="H4" s="168"/>
      <c r="I4" s="168"/>
      <c r="J4" s="168"/>
      <c r="K4" s="168"/>
    </row>
    <row r="5" ht="12" customHeight="1"/>
    <row r="6" spans="1:11" ht="16.5">
      <c r="A6" s="57" t="s">
        <v>211</v>
      </c>
      <c r="B6" s="128" t="s">
        <v>274</v>
      </c>
      <c r="C6" s="128"/>
      <c r="D6" s="128"/>
      <c r="I6" s="58">
        <v>2022</v>
      </c>
      <c r="K6" s="59" t="s">
        <v>213</v>
      </c>
    </row>
    <row r="7" spans="1:11" ht="0.75" customHeight="1">
      <c r="A7" s="54"/>
      <c r="B7" s="60"/>
      <c r="C7" s="60"/>
      <c r="D7" s="60"/>
      <c r="I7" s="61"/>
      <c r="K7" s="56"/>
    </row>
    <row r="8" spans="1:11" ht="18" customHeight="1">
      <c r="A8" s="129" t="s">
        <v>214</v>
      </c>
      <c r="B8" s="129"/>
      <c r="C8" s="62" t="s">
        <v>275</v>
      </c>
      <c r="D8" s="62" t="s">
        <v>69</v>
      </c>
      <c r="E8" s="62" t="s">
        <v>70</v>
      </c>
      <c r="F8" s="62" t="s">
        <v>71</v>
      </c>
      <c r="G8" s="63" t="s">
        <v>276</v>
      </c>
      <c r="H8" s="62" t="s">
        <v>217</v>
      </c>
      <c r="I8" s="62" t="s">
        <v>218</v>
      </c>
      <c r="J8" s="62" t="s">
        <v>219</v>
      </c>
      <c r="K8" s="64" t="s">
        <v>220</v>
      </c>
    </row>
    <row r="9" spans="1:11" ht="18" customHeight="1">
      <c r="A9" s="129"/>
      <c r="B9" s="129"/>
      <c r="C9" s="65"/>
      <c r="D9" s="65"/>
      <c r="E9" s="65"/>
      <c r="F9" s="65"/>
      <c r="G9" s="66"/>
      <c r="H9" s="67"/>
      <c r="I9" s="67"/>
      <c r="J9" s="67"/>
      <c r="K9" s="68"/>
    </row>
    <row r="10" spans="1:11" ht="18" customHeight="1">
      <c r="A10" s="129"/>
      <c r="B10" s="129"/>
      <c r="C10" s="69" t="s">
        <v>4</v>
      </c>
      <c r="D10" s="69" t="s">
        <v>76</v>
      </c>
      <c r="E10" s="69" t="s">
        <v>77</v>
      </c>
      <c r="F10" s="69" t="s">
        <v>78</v>
      </c>
      <c r="G10" s="70" t="s">
        <v>79</v>
      </c>
      <c r="H10" s="69" t="s">
        <v>80</v>
      </c>
      <c r="I10" s="69" t="s">
        <v>81</v>
      </c>
      <c r="J10" s="69" t="s">
        <v>82</v>
      </c>
      <c r="K10" s="71" t="s">
        <v>83</v>
      </c>
    </row>
    <row r="11" spans="1:11" s="72" customFormat="1" ht="18.75" customHeight="1">
      <c r="A11" s="130" t="s">
        <v>11</v>
      </c>
      <c r="B11" s="123" t="s">
        <v>12</v>
      </c>
      <c r="C11" s="122">
        <f aca="true" t="shared" si="0" ref="C11:K11">SUM(C13,C20)</f>
        <v>18981.450000000004</v>
      </c>
      <c r="D11" s="122">
        <f t="shared" si="0"/>
        <v>2292.04</v>
      </c>
      <c r="E11" s="122">
        <f t="shared" si="0"/>
        <v>2763.0099999999998</v>
      </c>
      <c r="F11" s="122">
        <f t="shared" si="0"/>
        <v>1717.0800000000002</v>
      </c>
      <c r="G11" s="122">
        <f t="shared" si="0"/>
        <v>3354.2400000000002</v>
      </c>
      <c r="H11" s="122">
        <f t="shared" si="0"/>
        <v>5182.89</v>
      </c>
      <c r="I11" s="122">
        <f t="shared" si="0"/>
        <v>2765.05</v>
      </c>
      <c r="J11" s="122">
        <f t="shared" si="0"/>
        <v>791.87</v>
      </c>
      <c r="K11" s="122">
        <f t="shared" si="0"/>
        <v>115.27000000000001</v>
      </c>
    </row>
    <row r="12" spans="1:11" s="72" customFormat="1" ht="12.75" customHeight="1">
      <c r="A12" s="130"/>
      <c r="B12" s="123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s="72" customFormat="1" ht="18" customHeight="1">
      <c r="A13" s="73" t="s">
        <v>221</v>
      </c>
      <c r="B13" s="74" t="s">
        <v>14</v>
      </c>
      <c r="C13" s="75">
        <f aca="true" t="shared" si="1" ref="C13:K13">SUM(C14:C18)</f>
        <v>3188.0700000000006</v>
      </c>
      <c r="D13" s="75">
        <f t="shared" si="1"/>
        <v>32.45</v>
      </c>
      <c r="E13" s="75">
        <f t="shared" si="1"/>
        <v>155.31</v>
      </c>
      <c r="F13" s="75">
        <f t="shared" si="1"/>
        <v>513.23</v>
      </c>
      <c r="G13" s="75">
        <f t="shared" si="1"/>
        <v>104.80999999999999</v>
      </c>
      <c r="H13" s="75">
        <f t="shared" si="1"/>
        <v>575.21</v>
      </c>
      <c r="I13" s="75">
        <f t="shared" si="1"/>
        <v>1746.66</v>
      </c>
      <c r="J13" s="75">
        <f t="shared" si="1"/>
        <v>29.92</v>
      </c>
      <c r="K13" s="75">
        <f t="shared" si="1"/>
        <v>30.48</v>
      </c>
    </row>
    <row r="14" spans="1:29" ht="17.25" customHeight="1">
      <c r="A14" s="77" t="s">
        <v>222</v>
      </c>
      <c r="B14" s="78" t="s">
        <v>16</v>
      </c>
      <c r="C14" s="79">
        <f>SUM(D14:K14)</f>
        <v>545.5799999999999</v>
      </c>
      <c r="D14" s="79">
        <f>'表39 (續二)'!D14+'表39 (續三)'!D14</f>
        <v>28.41</v>
      </c>
      <c r="E14" s="79">
        <f>'表39 (續二)'!E14+'表39 (續三)'!E14</f>
        <v>16.17</v>
      </c>
      <c r="F14" s="79">
        <f>'表39 (續二)'!F14+'表39 (續三)'!F14</f>
        <v>259.01</v>
      </c>
      <c r="G14" s="79">
        <f>'表39 (續二)'!G14+'表39 (續三)'!G14</f>
        <v>24.5</v>
      </c>
      <c r="H14" s="79">
        <f>'表39 (續二)'!H14+'表39 (續三)'!H14</f>
        <v>215.72</v>
      </c>
      <c r="I14" s="79">
        <f>'表39 (續二)'!I14+'表39 (續三)'!I14</f>
        <v>0</v>
      </c>
      <c r="J14" s="79">
        <f>'表39 (續二)'!J14+'表39 (續三)'!J14</f>
        <v>0</v>
      </c>
      <c r="K14" s="79">
        <v>1.77</v>
      </c>
      <c r="V14" s="169"/>
      <c r="W14" s="169"/>
      <c r="X14" s="169"/>
      <c r="Y14" s="169"/>
      <c r="Z14" s="169"/>
      <c r="AA14" s="169"/>
      <c r="AB14" s="169"/>
      <c r="AC14" s="169"/>
    </row>
    <row r="15" spans="1:29" ht="17.25" customHeight="1">
      <c r="A15" s="77" t="s">
        <v>223</v>
      </c>
      <c r="B15" s="78" t="s">
        <v>18</v>
      </c>
      <c r="C15" s="79">
        <f>SUM(D15:K15)</f>
        <v>2340.6900000000005</v>
      </c>
      <c r="D15" s="79">
        <f>'表39 (續二)'!D15+'表39 (續三)'!D15</f>
        <v>4.04</v>
      </c>
      <c r="E15" s="79">
        <f>'表39 (續二)'!E15+'表39 (續三)'!E15</f>
        <v>90.03</v>
      </c>
      <c r="F15" s="79">
        <f>'表39 (續二)'!F15+'表39 (續三)'!F15</f>
        <v>71.98</v>
      </c>
      <c r="G15" s="79">
        <f>'表39 (續二)'!G15+'表39 (續三)'!G15</f>
        <v>20.89</v>
      </c>
      <c r="H15" s="79">
        <f>'表39 (續二)'!H15+'表39 (續三)'!H15</f>
        <v>359.49</v>
      </c>
      <c r="I15" s="79">
        <f>'表39 (續二)'!I15+'表39 (續三)'!I15</f>
        <v>1736.71</v>
      </c>
      <c r="J15" s="79">
        <f>'表39 (續二)'!J15+'表39 (續三)'!J15</f>
        <v>29.92</v>
      </c>
      <c r="K15" s="79">
        <f>'表39 (續二)'!K15+'表39 (續三)'!K15</f>
        <v>27.63</v>
      </c>
      <c r="V15" s="169"/>
      <c r="W15" s="169"/>
      <c r="X15" s="169"/>
      <c r="Y15" s="169"/>
      <c r="Z15" s="169"/>
      <c r="AA15" s="169"/>
      <c r="AB15" s="169"/>
      <c r="AC15" s="169"/>
    </row>
    <row r="16" spans="1:29" ht="17.25" customHeight="1">
      <c r="A16" s="77" t="s">
        <v>224</v>
      </c>
      <c r="B16" s="78" t="s">
        <v>20</v>
      </c>
      <c r="C16" s="79">
        <f>SUM(D16:K16)</f>
        <v>224.10999999999999</v>
      </c>
      <c r="D16" s="79">
        <f>'表39 (續二)'!D16+'表39 (續三)'!D16</f>
        <v>0</v>
      </c>
      <c r="E16" s="79">
        <f>'表39 (續二)'!E16+'表39 (續三)'!E16</f>
        <v>17.22</v>
      </c>
      <c r="F16" s="79">
        <f>'表39 (續二)'!F16+'表39 (續三)'!F16</f>
        <v>147.01</v>
      </c>
      <c r="G16" s="79">
        <f>'表39 (續二)'!G16+'表39 (續三)'!G16</f>
        <v>59.4</v>
      </c>
      <c r="H16" s="79">
        <f>'表39 (續二)'!H16+'表39 (續三)'!H16</f>
        <v>0</v>
      </c>
      <c r="I16" s="79">
        <f>'表39 (續二)'!I16+'表39 (續三)'!I16</f>
        <v>0</v>
      </c>
      <c r="J16" s="79">
        <f>'表39 (續二)'!J16+'表39 (續三)'!J16</f>
        <v>0</v>
      </c>
      <c r="K16" s="79">
        <f>'表39 (續二)'!K16+'表39 (續三)'!K16</f>
        <v>0.48</v>
      </c>
      <c r="V16" s="169"/>
      <c r="W16" s="169"/>
      <c r="X16" s="169"/>
      <c r="Y16" s="169"/>
      <c r="Z16" s="169"/>
      <c r="AA16" s="169"/>
      <c r="AB16" s="169"/>
      <c r="AC16" s="169"/>
    </row>
    <row r="17" spans="1:29" ht="17.25" customHeight="1">
      <c r="A17" s="77" t="s">
        <v>225</v>
      </c>
      <c r="B17" s="78" t="s">
        <v>22</v>
      </c>
      <c r="C17" s="79">
        <f>SUM(D17:K17)</f>
        <v>77.69</v>
      </c>
      <c r="D17" s="79">
        <f>'表39 (續二)'!D17+'表39 (續三)'!D17</f>
        <v>0</v>
      </c>
      <c r="E17" s="79">
        <f>'表39 (續二)'!E17+'表39 (續三)'!E17</f>
        <v>31.89</v>
      </c>
      <c r="F17" s="79">
        <f>'表39 (續二)'!F17+'表39 (續三)'!F17</f>
        <v>35.23</v>
      </c>
      <c r="G17" s="79">
        <f>'表39 (續二)'!G17+'表39 (續三)'!G17</f>
        <v>0.02</v>
      </c>
      <c r="H17" s="79">
        <f>'表39 (續二)'!H17+'表39 (續三)'!H17</f>
        <v>0</v>
      </c>
      <c r="I17" s="79">
        <f>'表39 (續二)'!I17+'表39 (續三)'!I17</f>
        <v>9.95</v>
      </c>
      <c r="J17" s="79">
        <f>'表39 (續二)'!J17+'表39 (續三)'!J17</f>
        <v>0</v>
      </c>
      <c r="K17" s="79">
        <f>'表39 (續二)'!K17+'表39 (續三)'!K17</f>
        <v>0.6</v>
      </c>
      <c r="V17" s="169"/>
      <c r="W17" s="169"/>
      <c r="X17" s="169"/>
      <c r="Y17" s="169"/>
      <c r="Z17" s="169"/>
      <c r="AA17" s="169"/>
      <c r="AB17" s="169"/>
      <c r="AC17" s="169"/>
    </row>
    <row r="18" spans="1:29" ht="17.25" customHeight="1">
      <c r="A18" s="77" t="s">
        <v>226</v>
      </c>
      <c r="B18" s="78" t="s">
        <v>23</v>
      </c>
      <c r="C18" s="79">
        <f>SUM(D18:K18)</f>
        <v>0</v>
      </c>
      <c r="D18" s="79">
        <f>'表39 (續二)'!D18+'表39 (續三)'!D18</f>
        <v>0</v>
      </c>
      <c r="E18" s="79">
        <f>'表39 (續二)'!E18+'表39 (續三)'!E18</f>
        <v>0</v>
      </c>
      <c r="F18" s="79">
        <f>'表39 (續二)'!F18+'表39 (續三)'!F18</f>
        <v>0</v>
      </c>
      <c r="G18" s="79">
        <f>'表39 (續二)'!G18+'表39 (續三)'!G18</f>
        <v>0</v>
      </c>
      <c r="H18" s="79">
        <f>'表39 (續二)'!H18+'表39 (續三)'!H18</f>
        <v>0</v>
      </c>
      <c r="I18" s="79">
        <f>'表39 (續二)'!I18+'表39 (續三)'!I18</f>
        <v>0</v>
      </c>
      <c r="J18" s="79">
        <f>'表39 (續二)'!J18+'表39 (續三)'!J18</f>
        <v>0</v>
      </c>
      <c r="K18" s="79">
        <f>'表39 (續二)'!K18+'表39 (續三)'!K18</f>
        <v>0</v>
      </c>
      <c r="V18" s="169"/>
      <c r="W18" s="169"/>
      <c r="X18" s="169"/>
      <c r="Y18" s="169"/>
      <c r="Z18" s="169"/>
      <c r="AA18" s="169"/>
      <c r="AB18" s="169"/>
      <c r="AC18" s="169"/>
    </row>
    <row r="19" spans="1:29" ht="7.5" customHeight="1">
      <c r="A19" s="80"/>
      <c r="B19" s="84"/>
      <c r="C19" s="79"/>
      <c r="D19" s="79"/>
      <c r="E19" s="79"/>
      <c r="F19" s="79"/>
      <c r="G19" s="79"/>
      <c r="H19" s="79"/>
      <c r="I19" s="79"/>
      <c r="J19" s="79"/>
      <c r="K19" s="79"/>
      <c r="V19" s="169"/>
      <c r="W19" s="169"/>
      <c r="X19" s="169"/>
      <c r="Y19" s="169"/>
      <c r="Z19" s="169"/>
      <c r="AA19" s="169"/>
      <c r="AB19" s="169"/>
      <c r="AC19" s="169"/>
    </row>
    <row r="20" spans="1:29" s="72" customFormat="1" ht="18" customHeight="1">
      <c r="A20" s="170" t="s">
        <v>227</v>
      </c>
      <c r="B20" s="74" t="s">
        <v>25</v>
      </c>
      <c r="C20" s="75">
        <f aca="true" t="shared" si="2" ref="C20:K20">SUM(C21:C25)</f>
        <v>15793.380000000003</v>
      </c>
      <c r="D20" s="75">
        <f t="shared" si="2"/>
        <v>2259.59</v>
      </c>
      <c r="E20" s="75">
        <f t="shared" si="2"/>
        <v>2607.7</v>
      </c>
      <c r="F20" s="75">
        <f t="shared" si="2"/>
        <v>1203.8500000000001</v>
      </c>
      <c r="G20" s="75">
        <f t="shared" si="2"/>
        <v>3249.4300000000003</v>
      </c>
      <c r="H20" s="75">
        <f t="shared" si="2"/>
        <v>4607.68</v>
      </c>
      <c r="I20" s="75">
        <f t="shared" si="2"/>
        <v>1018.39</v>
      </c>
      <c r="J20" s="75">
        <f t="shared" si="2"/>
        <v>761.95</v>
      </c>
      <c r="K20" s="75">
        <f t="shared" si="2"/>
        <v>84.79</v>
      </c>
      <c r="V20" s="169"/>
      <c r="W20" s="169"/>
      <c r="X20" s="169"/>
      <c r="Y20" s="169"/>
      <c r="Z20" s="169"/>
      <c r="AA20" s="169"/>
      <c r="AB20" s="169"/>
      <c r="AC20" s="169"/>
    </row>
    <row r="21" spans="1:29" ht="17.25" customHeight="1">
      <c r="A21" s="80" t="s">
        <v>228</v>
      </c>
      <c r="B21" s="78" t="s">
        <v>27</v>
      </c>
      <c r="C21" s="79">
        <f>SUM(D21:K21)</f>
        <v>1862.19</v>
      </c>
      <c r="D21" s="79">
        <f>'表39 (續二)'!D21+'表39 (續三)'!D21</f>
        <v>0</v>
      </c>
      <c r="E21" s="79">
        <f>'表39 (續二)'!E21+'表39 (續三)'!E21</f>
        <v>341.4</v>
      </c>
      <c r="F21" s="79">
        <f>'表39 (續二)'!F21+'表39 (續三)'!F21</f>
        <v>1.47</v>
      </c>
      <c r="G21" s="79">
        <f>'表39 (續二)'!G21+'表39 (續三)'!G21</f>
        <v>0.03</v>
      </c>
      <c r="H21" s="79">
        <f>'表39 (續二)'!H21+'表39 (續三)'!H21</f>
        <v>0</v>
      </c>
      <c r="I21" s="79">
        <f>'表39 (續二)'!I21+'表39 (續三)'!I21</f>
        <v>915.52</v>
      </c>
      <c r="J21" s="79">
        <f>'表39 (續二)'!J21+'表39 (續三)'!J21</f>
        <v>525.6</v>
      </c>
      <c r="K21" s="79">
        <f>'表39 (續二)'!K21+'表39 (續三)'!K21</f>
        <v>78.17</v>
      </c>
      <c r="V21" s="169"/>
      <c r="W21" s="169"/>
      <c r="X21" s="169"/>
      <c r="Y21" s="169"/>
      <c r="Z21" s="169"/>
      <c r="AA21" s="169"/>
      <c r="AB21" s="169"/>
      <c r="AC21" s="169"/>
    </row>
    <row r="22" spans="1:29" ht="17.25" customHeight="1">
      <c r="A22" s="80" t="s">
        <v>229</v>
      </c>
      <c r="B22" s="78" t="s">
        <v>29</v>
      </c>
      <c r="C22" s="79">
        <f>SUM(D22:K22)</f>
        <v>11904.390000000001</v>
      </c>
      <c r="D22" s="79">
        <f>'表39 (續二)'!D22+'表39 (續三)'!D22</f>
        <v>2259.59</v>
      </c>
      <c r="E22" s="79">
        <f>'表39 (續二)'!E22+'表39 (續三)'!E22</f>
        <v>1667.3</v>
      </c>
      <c r="F22" s="79">
        <f>'表39 (續二)'!F22+'表39 (續三)'!F22</f>
        <v>5.6</v>
      </c>
      <c r="G22" s="79">
        <f>'表39 (續二)'!G22+'表39 (續三)'!G22</f>
        <v>3243.57</v>
      </c>
      <c r="H22" s="79">
        <f>'表39 (續二)'!H22+'表39 (續三)'!H22</f>
        <v>4607.68</v>
      </c>
      <c r="I22" s="79">
        <f>'表39 (續二)'!I22+'表39 (續三)'!I22</f>
        <v>0</v>
      </c>
      <c r="J22" s="79">
        <f>'表39 (續二)'!J22+'表39 (續三)'!J22</f>
        <v>120.65</v>
      </c>
      <c r="K22" s="79">
        <f>'表39 (續二)'!K22+'表39 (續三)'!K22</f>
        <v>0</v>
      </c>
      <c r="V22" s="169"/>
      <c r="W22" s="169"/>
      <c r="X22" s="169"/>
      <c r="Y22" s="169"/>
      <c r="Z22" s="169"/>
      <c r="AA22" s="169"/>
      <c r="AB22" s="169"/>
      <c r="AC22" s="169"/>
    </row>
    <row r="23" spans="1:29" ht="17.25" customHeight="1">
      <c r="A23" s="80" t="s">
        <v>230</v>
      </c>
      <c r="B23" s="78" t="s">
        <v>31</v>
      </c>
      <c r="C23" s="79">
        <f>SUM(D23:K23)</f>
        <v>1762.3600000000001</v>
      </c>
      <c r="D23" s="79">
        <f>'表39 (續二)'!D23+'表39 (續三)'!D23</f>
        <v>0</v>
      </c>
      <c r="E23" s="79">
        <f>'表39 (續二)'!E23+'表39 (續三)'!E23</f>
        <v>599</v>
      </c>
      <c r="F23" s="79">
        <f>'表39 (續二)'!F23+'表39 (續三)'!F23</f>
        <v>1147.13</v>
      </c>
      <c r="G23" s="79">
        <f>'表39 (續二)'!G23+'表39 (續三)'!G23</f>
        <v>0.44</v>
      </c>
      <c r="H23" s="79">
        <f>'表39 (續二)'!H23+'表39 (續三)'!H23</f>
        <v>0</v>
      </c>
      <c r="I23" s="79">
        <f>'表39 (續二)'!I23+'表39 (續三)'!I23</f>
        <v>0</v>
      </c>
      <c r="J23" s="79">
        <f>'表39 (續二)'!J23+'表39 (續三)'!J23</f>
        <v>11.98</v>
      </c>
      <c r="K23" s="79">
        <f>'表39 (續二)'!K23+'表39 (續三)'!K23</f>
        <v>3.81</v>
      </c>
      <c r="V23" s="169"/>
      <c r="W23" s="169"/>
      <c r="X23" s="169"/>
      <c r="Y23" s="169"/>
      <c r="Z23" s="169"/>
      <c r="AA23" s="169"/>
      <c r="AB23" s="169"/>
      <c r="AC23" s="169"/>
    </row>
    <row r="24" spans="1:29" ht="17.25" customHeight="1">
      <c r="A24" s="80" t="s">
        <v>231</v>
      </c>
      <c r="B24" s="78" t="s">
        <v>33</v>
      </c>
      <c r="C24" s="79">
        <f>SUM(D24:K24)</f>
        <v>0</v>
      </c>
      <c r="D24" s="79">
        <f>'表39 (續二)'!D24+'表39 (續三)'!D24</f>
        <v>0</v>
      </c>
      <c r="E24" s="79">
        <f>'表39 (續二)'!E24+'表39 (續三)'!E24</f>
        <v>0</v>
      </c>
      <c r="F24" s="79">
        <f>'表39 (續二)'!F24+'表39 (續三)'!F24</f>
        <v>0</v>
      </c>
      <c r="G24" s="79">
        <f>'表39 (續二)'!G24+'表39 (續三)'!G24</f>
        <v>0</v>
      </c>
      <c r="H24" s="79">
        <f>'表39 (續二)'!H24+'表39 (續三)'!H24</f>
        <v>0</v>
      </c>
      <c r="I24" s="79">
        <f>'表39 (續二)'!I24+'表39 (續三)'!I24</f>
        <v>0</v>
      </c>
      <c r="J24" s="79">
        <f>'表39 (續二)'!J24+'表39 (續三)'!J24</f>
        <v>0</v>
      </c>
      <c r="K24" s="79">
        <f>'表39 (續二)'!K24+'表39 (續三)'!K24</f>
        <v>0</v>
      </c>
      <c r="V24" s="169"/>
      <c r="W24" s="169"/>
      <c r="X24" s="169"/>
      <c r="Y24" s="169"/>
      <c r="Z24" s="169"/>
      <c r="AA24" s="169"/>
      <c r="AB24" s="169"/>
      <c r="AC24" s="169"/>
    </row>
    <row r="25" spans="1:29" ht="17.25" customHeight="1">
      <c r="A25" s="80" t="s">
        <v>232</v>
      </c>
      <c r="B25" s="84" t="s">
        <v>35</v>
      </c>
      <c r="C25" s="79">
        <f>SUM(D25:K25)</f>
        <v>264.44</v>
      </c>
      <c r="D25" s="79">
        <f>'表39 (續二)'!D25+'表39 (續三)'!D25</f>
        <v>0</v>
      </c>
      <c r="E25" s="79">
        <f>'表39 (續二)'!E25+'表39 (續三)'!E25</f>
        <v>0</v>
      </c>
      <c r="F25" s="79">
        <f>'表39 (續二)'!F25+'表39 (續三)'!F25</f>
        <v>49.65</v>
      </c>
      <c r="G25" s="79">
        <f>'表39 (續二)'!G25+'表39 (續三)'!G25</f>
        <v>5.39</v>
      </c>
      <c r="H25" s="79">
        <f>'表39 (續二)'!H25+'表39 (續三)'!H25</f>
        <v>0</v>
      </c>
      <c r="I25" s="79">
        <f>'表39 (續二)'!I25+'表39 (續三)'!I25</f>
        <v>102.87</v>
      </c>
      <c r="J25" s="79">
        <f>'表39 (續二)'!J25+'表39 (續三)'!J25</f>
        <v>103.72</v>
      </c>
      <c r="K25" s="79">
        <f>'表39 (續二)'!K25+'表39 (續三)'!K25</f>
        <v>2.81</v>
      </c>
      <c r="V25" s="169"/>
      <c r="W25" s="169"/>
      <c r="X25" s="169"/>
      <c r="Y25" s="169"/>
      <c r="Z25" s="169"/>
      <c r="AA25" s="169"/>
      <c r="AB25" s="169"/>
      <c r="AC25" s="169"/>
    </row>
    <row r="26" spans="1:29" ht="7.5" customHeight="1">
      <c r="A26" s="80"/>
      <c r="B26" s="84"/>
      <c r="C26" s="79"/>
      <c r="D26" s="79"/>
      <c r="E26" s="79"/>
      <c r="F26" s="79"/>
      <c r="G26" s="79"/>
      <c r="H26" s="79"/>
      <c r="I26" s="79"/>
      <c r="J26" s="79"/>
      <c r="K26" s="79"/>
      <c r="V26" s="169"/>
      <c r="W26" s="169"/>
      <c r="X26" s="169"/>
      <c r="Y26" s="169"/>
      <c r="Z26" s="169"/>
      <c r="AA26" s="169"/>
      <c r="AB26" s="169"/>
      <c r="AC26" s="169"/>
    </row>
    <row r="27" spans="1:29" s="72" customFormat="1" ht="18.75" customHeight="1">
      <c r="A27" s="86" t="s">
        <v>233</v>
      </c>
      <c r="B27" s="74" t="s">
        <v>37</v>
      </c>
      <c r="C27" s="75">
        <f aca="true" t="shared" si="3" ref="C27:K27">SUM(C28:C40)</f>
        <v>2134.38</v>
      </c>
      <c r="D27" s="75">
        <f t="shared" si="3"/>
        <v>10</v>
      </c>
      <c r="E27" s="75">
        <f t="shared" si="3"/>
        <v>23.169999999999998</v>
      </c>
      <c r="F27" s="75">
        <f t="shared" si="3"/>
        <v>347.85</v>
      </c>
      <c r="G27" s="75">
        <f t="shared" si="3"/>
        <v>77.56</v>
      </c>
      <c r="H27" s="75">
        <f t="shared" si="3"/>
        <v>246.98000000000002</v>
      </c>
      <c r="I27" s="75">
        <f t="shared" si="3"/>
        <v>637.44</v>
      </c>
      <c r="J27" s="75">
        <f t="shared" si="3"/>
        <v>123.60000000000001</v>
      </c>
      <c r="K27" s="75">
        <f t="shared" si="3"/>
        <v>667.78</v>
      </c>
      <c r="V27" s="169"/>
      <c r="W27" s="169"/>
      <c r="X27" s="169"/>
      <c r="Y27" s="169"/>
      <c r="Z27" s="169"/>
      <c r="AA27" s="169"/>
      <c r="AB27" s="169"/>
      <c r="AC27" s="169"/>
    </row>
    <row r="28" spans="1:29" ht="17.25" customHeight="1">
      <c r="A28" s="80" t="s">
        <v>234</v>
      </c>
      <c r="B28" s="78" t="s">
        <v>39</v>
      </c>
      <c r="C28" s="79">
        <f aca="true" t="shared" si="4" ref="C28:C40">SUM(D28:K28)</f>
        <v>68.2</v>
      </c>
      <c r="D28" s="79">
        <f>'表39 (續二)'!D28+'表39 (續三)'!D28</f>
        <v>0</v>
      </c>
      <c r="E28" s="79">
        <f>'表39 (續二)'!E28+'表39 (續三)'!E28</f>
        <v>0</v>
      </c>
      <c r="F28" s="79">
        <f>'表39 (續二)'!F28+'表39 (續三)'!F28</f>
        <v>50.19</v>
      </c>
      <c r="G28" s="79">
        <f>'表39 (續二)'!G28+'表39 (續三)'!G28</f>
        <v>1.59</v>
      </c>
      <c r="H28" s="79">
        <f>'表39 (續二)'!H28+'表39 (續三)'!H28</f>
        <v>6.13</v>
      </c>
      <c r="I28" s="79">
        <f>'表39 (續二)'!I28+'表39 (續三)'!I28</f>
        <v>0</v>
      </c>
      <c r="J28" s="79">
        <f>'表39 (續二)'!J28+'表39 (續三)'!J28</f>
        <v>0</v>
      </c>
      <c r="K28" s="79">
        <f>'表39 (續二)'!K28+'表39 (續三)'!K28</f>
        <v>10.290000000000001</v>
      </c>
      <c r="V28" s="169"/>
      <c r="W28" s="169"/>
      <c r="X28" s="169"/>
      <c r="Y28" s="169"/>
      <c r="Z28" s="169"/>
      <c r="AA28" s="169"/>
      <c r="AB28" s="169"/>
      <c r="AC28" s="169"/>
    </row>
    <row r="29" spans="1:29" ht="17.25" customHeight="1">
      <c r="A29" s="80" t="s">
        <v>235</v>
      </c>
      <c r="B29" s="78" t="s">
        <v>41</v>
      </c>
      <c r="C29" s="79">
        <f t="shared" si="4"/>
        <v>116.94999999999999</v>
      </c>
      <c r="D29" s="79">
        <f>'表39 (續二)'!D29+'表39 (續三)'!D29</f>
        <v>0</v>
      </c>
      <c r="E29" s="79">
        <f>'表39 (續二)'!E29+'表39 (續三)'!E29</f>
        <v>0</v>
      </c>
      <c r="F29" s="79">
        <f>'表39 (續二)'!F29+'表39 (續三)'!F29</f>
        <v>13.05</v>
      </c>
      <c r="G29" s="79">
        <f>'表39 (續二)'!G29+'表39 (續三)'!G29</f>
        <v>1.23</v>
      </c>
      <c r="H29" s="79">
        <f>'表39 (續二)'!H29+'表39 (續三)'!H29</f>
        <v>0</v>
      </c>
      <c r="I29" s="79">
        <f>'表39 (續二)'!I29+'表39 (續三)'!I29</f>
        <v>0</v>
      </c>
      <c r="J29" s="79">
        <f>'表39 (續二)'!J29+'表39 (續三)'!J29</f>
        <v>2.58</v>
      </c>
      <c r="K29" s="79">
        <f>'表39 (續二)'!K29+'表39 (續三)'!K29</f>
        <v>100.08999999999999</v>
      </c>
      <c r="V29" s="169"/>
      <c r="W29" s="169"/>
      <c r="X29" s="169"/>
      <c r="Y29" s="169"/>
      <c r="Z29" s="169"/>
      <c r="AA29" s="169"/>
      <c r="AB29" s="169"/>
      <c r="AC29" s="169"/>
    </row>
    <row r="30" spans="1:29" ht="17.25" customHeight="1">
      <c r="A30" s="80" t="s">
        <v>236</v>
      </c>
      <c r="B30" s="78" t="s">
        <v>43</v>
      </c>
      <c r="C30" s="79">
        <f t="shared" si="4"/>
        <v>162.59999999999997</v>
      </c>
      <c r="D30" s="79">
        <f>'表39 (續二)'!D30+'表39 (續三)'!D30</f>
        <v>0</v>
      </c>
      <c r="E30" s="79">
        <f>'表39 (續二)'!E30+'表39 (續三)'!E30</f>
        <v>4.94</v>
      </c>
      <c r="F30" s="79">
        <f>'表39 (續二)'!F30+'表39 (續三)'!F30</f>
        <v>70.57</v>
      </c>
      <c r="G30" s="79">
        <f>'表39 (續二)'!G30+'表39 (續三)'!G30</f>
        <v>2.32</v>
      </c>
      <c r="H30" s="79">
        <f>'表39 (續二)'!H30+'表39 (續三)'!H30</f>
        <v>0</v>
      </c>
      <c r="I30" s="79">
        <f>'表39 (續二)'!I30+'表39 (續三)'!I30</f>
        <v>0</v>
      </c>
      <c r="J30" s="79">
        <f>'表39 (續二)'!J30+'表39 (續三)'!J30</f>
        <v>79.14</v>
      </c>
      <c r="K30" s="79">
        <f>'表39 (續二)'!K30+'表39 (續三)'!K30</f>
        <v>5.63</v>
      </c>
      <c r="V30" s="169"/>
      <c r="W30" s="169"/>
      <c r="X30" s="169"/>
      <c r="Y30" s="169"/>
      <c r="Z30" s="169"/>
      <c r="AA30" s="169"/>
      <c r="AB30" s="169"/>
      <c r="AC30" s="169"/>
    </row>
    <row r="31" spans="1:29" ht="17.25" customHeight="1">
      <c r="A31" s="80" t="s">
        <v>237</v>
      </c>
      <c r="B31" s="78" t="s">
        <v>45</v>
      </c>
      <c r="C31" s="79">
        <f t="shared" si="4"/>
        <v>5.609999999999999</v>
      </c>
      <c r="D31" s="79">
        <f>'表39 (續二)'!D31+'表39 (續三)'!D31</f>
        <v>0</v>
      </c>
      <c r="E31" s="79">
        <f>'表39 (續二)'!E31+'表39 (續三)'!E31</f>
        <v>0.41</v>
      </c>
      <c r="F31" s="79">
        <f>'表39 (續二)'!F31+'表39 (續三)'!F31</f>
        <v>1.3</v>
      </c>
      <c r="G31" s="79">
        <f>'表39 (續二)'!G31+'表39 (續三)'!G31</f>
        <v>3.9</v>
      </c>
      <c r="H31" s="79">
        <f>'表39 (續二)'!H31+'表39 (續三)'!H31</f>
        <v>0</v>
      </c>
      <c r="I31" s="79">
        <f>'表39 (續二)'!I31+'表39 (續三)'!I31</f>
        <v>0</v>
      </c>
      <c r="J31" s="79">
        <f>'表39 (續二)'!J31+'表39 (續三)'!J31</f>
        <v>0</v>
      </c>
      <c r="K31" s="79">
        <f>'表39 (續二)'!K31+'表39 (續三)'!K31</f>
        <v>0</v>
      </c>
      <c r="V31" s="169"/>
      <c r="W31" s="169"/>
      <c r="X31" s="169"/>
      <c r="Y31" s="169"/>
      <c r="Z31" s="169"/>
      <c r="AA31" s="169"/>
      <c r="AB31" s="169"/>
      <c r="AC31" s="169"/>
    </row>
    <row r="32" spans="1:29" ht="17.25" customHeight="1">
      <c r="A32" s="80" t="s">
        <v>238</v>
      </c>
      <c r="B32" s="78" t="s">
        <v>47</v>
      </c>
      <c r="C32" s="79">
        <f t="shared" si="4"/>
        <v>58.07</v>
      </c>
      <c r="D32" s="79">
        <f>'表39 (續二)'!D32+'表39 (續三)'!D32</f>
        <v>0</v>
      </c>
      <c r="E32" s="79">
        <f>'表39 (續二)'!E32+'表39 (續三)'!E32</f>
        <v>9.83</v>
      </c>
      <c r="F32" s="79">
        <f>'表39 (續二)'!F32+'表39 (續三)'!F32</f>
        <v>0.12</v>
      </c>
      <c r="G32" s="79">
        <f>'表39 (續二)'!G32+'表39 (續三)'!G32</f>
        <v>0</v>
      </c>
      <c r="H32" s="79">
        <f>'表39 (續二)'!H32+'表39 (續三)'!H32</f>
        <v>0.37</v>
      </c>
      <c r="I32" s="79">
        <f>'表39 (續二)'!I32+'表39 (續三)'!I32</f>
        <v>0</v>
      </c>
      <c r="J32" s="79">
        <f>'表39 (續二)'!J32+'表39 (續三)'!J32</f>
        <v>26.15</v>
      </c>
      <c r="K32" s="79">
        <f>'表39 (續二)'!K32+'表39 (續三)'!K32</f>
        <v>21.6</v>
      </c>
      <c r="V32" s="169"/>
      <c r="W32" s="169"/>
      <c r="X32" s="169"/>
      <c r="Y32" s="169"/>
      <c r="Z32" s="169"/>
      <c r="AA32" s="169"/>
      <c r="AB32" s="169"/>
      <c r="AC32" s="169"/>
    </row>
    <row r="33" spans="1:29" ht="17.25" customHeight="1">
      <c r="A33" s="80" t="s">
        <v>239</v>
      </c>
      <c r="B33" s="78" t="s">
        <v>49</v>
      </c>
      <c r="C33" s="79">
        <f t="shared" si="4"/>
        <v>11.919999999999998</v>
      </c>
      <c r="D33" s="79">
        <f>'表39 (續二)'!D33+'表39 (續三)'!D33</f>
        <v>10</v>
      </c>
      <c r="E33" s="79">
        <f>'表39 (續二)'!E33+'表39 (續三)'!E33</f>
        <v>0</v>
      </c>
      <c r="F33" s="79">
        <f>'表39 (續二)'!F33+'表39 (續三)'!F33</f>
        <v>0.54</v>
      </c>
      <c r="G33" s="79">
        <f>'表39 (續二)'!G33+'表39 (續三)'!G33</f>
        <v>0</v>
      </c>
      <c r="H33" s="79">
        <f>'表39 (續二)'!H33+'表39 (續三)'!H33</f>
        <v>0.51</v>
      </c>
      <c r="I33" s="79">
        <f>'表39 (續二)'!I33+'表39 (續三)'!I33</f>
        <v>0</v>
      </c>
      <c r="J33" s="79">
        <f>'表39 (續二)'!J33+'表39 (續三)'!J33</f>
        <v>0.87</v>
      </c>
      <c r="K33" s="79">
        <f>'表39 (續二)'!K33+'表39 (續三)'!K33</f>
        <v>0</v>
      </c>
      <c r="V33" s="169"/>
      <c r="W33" s="169"/>
      <c r="X33" s="169"/>
      <c r="Y33" s="169"/>
      <c r="Z33" s="169"/>
      <c r="AA33" s="169"/>
      <c r="AB33" s="169"/>
      <c r="AC33" s="169"/>
    </row>
    <row r="34" spans="1:29" ht="17.25" customHeight="1">
      <c r="A34" s="80" t="s">
        <v>240</v>
      </c>
      <c r="B34" s="78" t="s">
        <v>51</v>
      </c>
      <c r="C34" s="79">
        <f t="shared" si="4"/>
        <v>311.87</v>
      </c>
      <c r="D34" s="79">
        <f>'表39 (續二)'!D34+'表39 (續三)'!D34</f>
        <v>0</v>
      </c>
      <c r="E34" s="79">
        <f>'表39 (續二)'!E34+'表39 (續三)'!E34</f>
        <v>5.97</v>
      </c>
      <c r="F34" s="79">
        <f>'表39 (續二)'!F34+'表39 (續三)'!F34</f>
        <v>0.73</v>
      </c>
      <c r="G34" s="79">
        <f>'表39 (續二)'!G34+'表39 (續三)'!G34</f>
        <v>0</v>
      </c>
      <c r="H34" s="79">
        <f>'表39 (續二)'!H34+'表39 (續三)'!H34</f>
        <v>7.32</v>
      </c>
      <c r="I34" s="79">
        <f>'表39 (續二)'!I34+'表39 (續三)'!I34</f>
        <v>296.12</v>
      </c>
      <c r="J34" s="79">
        <f>'表39 (續二)'!J34+'表39 (續三)'!J34</f>
        <v>0</v>
      </c>
      <c r="K34" s="79">
        <f>'表39 (續二)'!K34+'表39 (續三)'!K34</f>
        <v>1.73</v>
      </c>
      <c r="V34" s="169"/>
      <c r="W34" s="169"/>
      <c r="X34" s="169"/>
      <c r="Y34" s="169"/>
      <c r="Z34" s="169"/>
      <c r="AA34" s="169"/>
      <c r="AB34" s="169"/>
      <c r="AC34" s="169"/>
    </row>
    <row r="35" spans="1:29" ht="17.25" customHeight="1">
      <c r="A35" s="80" t="s">
        <v>241</v>
      </c>
      <c r="B35" s="78" t="s">
        <v>53</v>
      </c>
      <c r="C35" s="79">
        <f t="shared" si="4"/>
        <v>0</v>
      </c>
      <c r="D35" s="79">
        <f>'表39 (續二)'!D35+'表39 (續三)'!D35</f>
        <v>0</v>
      </c>
      <c r="E35" s="79">
        <f>'表39 (續二)'!E35+'表39 (續三)'!E35</f>
        <v>0</v>
      </c>
      <c r="F35" s="79">
        <f>'表39 (續二)'!F35+'表39 (續三)'!F35</f>
        <v>0</v>
      </c>
      <c r="G35" s="79">
        <f>'表39 (續二)'!G35+'表39 (續三)'!G35</f>
        <v>0</v>
      </c>
      <c r="H35" s="79">
        <f>'表39 (續二)'!H35+'表39 (續三)'!H35</f>
        <v>0</v>
      </c>
      <c r="I35" s="79">
        <f>'表39 (續二)'!I35+'表39 (續三)'!I35</f>
        <v>0</v>
      </c>
      <c r="J35" s="79">
        <f>'表39 (續二)'!J35+'表39 (續三)'!J35</f>
        <v>0</v>
      </c>
      <c r="K35" s="79">
        <f>'表39 (續二)'!K35+'表39 (續三)'!K35</f>
        <v>0</v>
      </c>
      <c r="V35" s="169"/>
      <c r="W35" s="169"/>
      <c r="X35" s="169"/>
      <c r="Y35" s="169"/>
      <c r="Z35" s="169"/>
      <c r="AA35" s="169"/>
      <c r="AB35" s="169"/>
      <c r="AC35" s="169"/>
    </row>
    <row r="36" spans="1:29" ht="17.25" customHeight="1">
      <c r="A36" s="80" t="s">
        <v>242</v>
      </c>
      <c r="B36" s="78" t="s">
        <v>55</v>
      </c>
      <c r="C36" s="79">
        <f t="shared" si="4"/>
        <v>0</v>
      </c>
      <c r="D36" s="79">
        <f>'表39 (續二)'!D36+'表39 (續三)'!D36</f>
        <v>0</v>
      </c>
      <c r="E36" s="79">
        <f>'表39 (續二)'!E36+'表39 (續三)'!E36</f>
        <v>0</v>
      </c>
      <c r="F36" s="79">
        <f>'表39 (續二)'!F36+'表39 (續三)'!F36</f>
        <v>0</v>
      </c>
      <c r="G36" s="79">
        <f>'表39 (續二)'!G36+'表39 (續三)'!G36</f>
        <v>0</v>
      </c>
      <c r="H36" s="79">
        <f>'表39 (續二)'!H36+'表39 (續三)'!H36</f>
        <v>0</v>
      </c>
      <c r="I36" s="79">
        <f>'表39 (續二)'!I36+'表39 (續三)'!I36</f>
        <v>0</v>
      </c>
      <c r="J36" s="79">
        <f>'表39 (續二)'!J36+'表39 (續三)'!J36</f>
        <v>0</v>
      </c>
      <c r="K36" s="79">
        <f>'表39 (續二)'!K36+'表39 (續三)'!K36</f>
        <v>0</v>
      </c>
      <c r="V36" s="169"/>
      <c r="W36" s="169"/>
      <c r="X36" s="169"/>
      <c r="Y36" s="169"/>
      <c r="Z36" s="169"/>
      <c r="AA36" s="169"/>
      <c r="AB36" s="169"/>
      <c r="AC36" s="169"/>
    </row>
    <row r="37" spans="1:29" ht="17.25" customHeight="1">
      <c r="A37" s="80" t="s">
        <v>243</v>
      </c>
      <c r="B37" s="78" t="s">
        <v>57</v>
      </c>
      <c r="C37" s="79">
        <f t="shared" si="4"/>
        <v>12.11</v>
      </c>
      <c r="D37" s="79">
        <f>'表39 (續二)'!D37+'表39 (續三)'!D37</f>
        <v>0</v>
      </c>
      <c r="E37" s="79">
        <f>'表39 (續二)'!E37+'表39 (續三)'!E37</f>
        <v>0</v>
      </c>
      <c r="F37" s="79">
        <f>'表39 (續二)'!F37+'表39 (續三)'!F37</f>
        <v>0</v>
      </c>
      <c r="G37" s="79">
        <f>'表39 (續二)'!G37+'表39 (續三)'!G37</f>
        <v>0</v>
      </c>
      <c r="H37" s="79">
        <f>'表39 (續二)'!H37+'表39 (續三)'!H37</f>
        <v>0</v>
      </c>
      <c r="I37" s="79">
        <f>'表39 (續二)'!I37+'表39 (續三)'!I37</f>
        <v>0</v>
      </c>
      <c r="J37" s="79">
        <f>'表39 (續二)'!J37+'表39 (續三)'!J37</f>
        <v>0</v>
      </c>
      <c r="K37" s="79">
        <f>'表39 (續二)'!K37+'表39 (續三)'!K37</f>
        <v>12.11</v>
      </c>
      <c r="V37" s="169"/>
      <c r="W37" s="169"/>
      <c r="X37" s="169"/>
      <c r="Y37" s="169"/>
      <c r="Z37" s="169"/>
      <c r="AA37" s="169"/>
      <c r="AB37" s="169"/>
      <c r="AC37" s="169"/>
    </row>
    <row r="38" spans="1:29" ht="17.25" customHeight="1">
      <c r="A38" s="80" t="s">
        <v>244</v>
      </c>
      <c r="B38" s="78" t="s">
        <v>59</v>
      </c>
      <c r="C38" s="79">
        <f t="shared" si="4"/>
        <v>0</v>
      </c>
      <c r="D38" s="79">
        <f>'表39 (續二)'!D38+'表39 (續三)'!D38</f>
        <v>0</v>
      </c>
      <c r="E38" s="79">
        <f>'表39 (續二)'!E38+'表39 (續三)'!E38</f>
        <v>0</v>
      </c>
      <c r="F38" s="79">
        <f>'表39 (續二)'!F38+'表39 (續三)'!F38</f>
        <v>0</v>
      </c>
      <c r="G38" s="79">
        <f>'表39 (續二)'!G38+'表39 (續三)'!G38</f>
        <v>0</v>
      </c>
      <c r="H38" s="79">
        <f>'表39 (續二)'!H38+'表39 (續三)'!H38</f>
        <v>0</v>
      </c>
      <c r="I38" s="79">
        <f>'表39 (續二)'!I38+'表39 (續三)'!I38</f>
        <v>0</v>
      </c>
      <c r="J38" s="79">
        <f>'表39 (續二)'!J38+'表39 (續三)'!J38</f>
        <v>0</v>
      </c>
      <c r="K38" s="79">
        <f>'表39 (續二)'!K38+'表39 (續三)'!K38</f>
        <v>0</v>
      </c>
      <c r="V38" s="169"/>
      <c r="W38" s="169"/>
      <c r="X38" s="169"/>
      <c r="Y38" s="169"/>
      <c r="Z38" s="169"/>
      <c r="AA38" s="169"/>
      <c r="AB38" s="169"/>
      <c r="AC38" s="169"/>
    </row>
    <row r="39" spans="1:29" ht="17.25" customHeight="1">
      <c r="A39" s="80" t="s">
        <v>245</v>
      </c>
      <c r="B39" s="78" t="s">
        <v>61</v>
      </c>
      <c r="C39" s="79">
        <f t="shared" si="4"/>
        <v>1.23</v>
      </c>
      <c r="D39" s="79">
        <f>'表39 (續二)'!D39+'表39 (續三)'!D39</f>
        <v>0</v>
      </c>
      <c r="E39" s="79">
        <f>'表39 (續二)'!E39+'表39 (續三)'!E39</f>
        <v>0</v>
      </c>
      <c r="F39" s="79">
        <f>'表39 (續二)'!F39+'表39 (續三)'!F39</f>
        <v>0</v>
      </c>
      <c r="G39" s="79">
        <f>'表39 (續二)'!G39+'表39 (續三)'!G39</f>
        <v>0.01</v>
      </c>
      <c r="H39" s="79">
        <f>'表39 (續二)'!H39+'表39 (續三)'!H39</f>
        <v>0.56</v>
      </c>
      <c r="I39" s="79">
        <f>'表39 (續二)'!I39+'表39 (續三)'!I39</f>
        <v>0</v>
      </c>
      <c r="J39" s="79">
        <f>'表39 (續二)'!J39+'表39 (續三)'!J39</f>
        <v>0</v>
      </c>
      <c r="K39" s="79">
        <f>'表39 (續二)'!K39+'表39 (續三)'!K39</f>
        <v>0.66</v>
      </c>
      <c r="V39" s="169"/>
      <c r="W39" s="169"/>
      <c r="X39" s="169"/>
      <c r="Y39" s="169"/>
      <c r="Z39" s="169"/>
      <c r="AA39" s="169"/>
      <c r="AB39" s="169"/>
      <c r="AC39" s="169"/>
    </row>
    <row r="40" spans="1:29" ht="17.25" customHeight="1">
      <c r="A40" s="80" t="s">
        <v>246</v>
      </c>
      <c r="B40" s="84" t="s">
        <v>63</v>
      </c>
      <c r="C40" s="79">
        <f t="shared" si="4"/>
        <v>1385.82</v>
      </c>
      <c r="D40" s="79">
        <f>'表39 (續二)'!D40+'表39 (續三)'!D40</f>
        <v>0</v>
      </c>
      <c r="E40" s="79">
        <f>'表39 (續二)'!E40+'表39 (續三)'!E40</f>
        <v>2.02</v>
      </c>
      <c r="F40" s="79">
        <f>'表39 (續二)'!F40+'表39 (續三)'!F40</f>
        <v>211.35</v>
      </c>
      <c r="G40" s="79">
        <f>'表39 (續二)'!G40+'表39 (續三)'!G40</f>
        <v>68.51</v>
      </c>
      <c r="H40" s="79">
        <f>'表39 (續二)'!H40+'表39 (續三)'!H40</f>
        <v>232.09</v>
      </c>
      <c r="I40" s="79">
        <f>'表39 (續二)'!I40+'表39 (續三)'!I40</f>
        <v>341.32</v>
      </c>
      <c r="J40" s="79">
        <f>'表39 (續二)'!J40+'表39 (續三)'!J40</f>
        <v>14.86</v>
      </c>
      <c r="K40" s="79">
        <f>'表39 (續二)'!K40+'表39 (續三)'!K40</f>
        <v>515.67</v>
      </c>
      <c r="V40" s="169"/>
      <c r="W40" s="169"/>
      <c r="X40" s="169"/>
      <c r="Y40" s="169"/>
      <c r="Z40" s="169"/>
      <c r="AA40" s="169"/>
      <c r="AB40" s="169"/>
      <c r="AC40" s="169"/>
    </row>
    <row r="41" spans="1:11" ht="7.5" customHeight="1">
      <c r="A41" s="88"/>
      <c r="B41" s="89"/>
      <c r="C41" s="171"/>
      <c r="D41" s="88"/>
      <c r="E41" s="88"/>
      <c r="F41" s="88"/>
      <c r="G41" s="88"/>
      <c r="H41" s="88"/>
      <c r="I41" s="88"/>
      <c r="J41" s="88"/>
      <c r="K41" s="88"/>
    </row>
    <row r="42" spans="1:6" ht="6" customHeight="1">
      <c r="A42" s="87"/>
      <c r="B42" s="87"/>
      <c r="C42" s="87"/>
      <c r="D42" s="87"/>
      <c r="E42" s="87"/>
      <c r="F42" s="87"/>
    </row>
    <row r="43" spans="1:7" ht="10.5" customHeight="1">
      <c r="A43" s="91"/>
      <c r="G43" s="92"/>
    </row>
  </sheetData>
  <sheetProtection selectLockedCells="1" selectUnlockedCells="1"/>
  <mergeCells count="17">
    <mergeCell ref="I11:I12"/>
    <mergeCell ref="A2:F2"/>
    <mergeCell ref="G2:K2"/>
    <mergeCell ref="A4:F4"/>
    <mergeCell ref="G4:K4"/>
    <mergeCell ref="B6:D6"/>
    <mergeCell ref="A8:B10"/>
    <mergeCell ref="J11:J12"/>
    <mergeCell ref="K11:K12"/>
    <mergeCell ref="A11:A12"/>
    <mergeCell ref="H11:H12"/>
    <mergeCell ref="B11:B12"/>
    <mergeCell ref="C11:C12"/>
    <mergeCell ref="D11:D12"/>
    <mergeCell ref="E11:E12"/>
    <mergeCell ref="F11:F12"/>
    <mergeCell ref="G11:G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tabColor rgb="FFFF0000"/>
    <pageSetUpPr fitToPage="1"/>
  </sheetPr>
  <dimension ref="A1:L43"/>
  <sheetViews>
    <sheetView view="pageBreakPreview" zoomScale="118" zoomScaleSheetLayoutView="118" zoomScalePageLayoutView="0" workbookViewId="0" topLeftCell="A1">
      <selection activeCell="I6" sqref="I6"/>
    </sheetView>
  </sheetViews>
  <sheetFormatPr defaultColWidth="9.00390625" defaultRowHeight="16.5"/>
  <cols>
    <col min="1" max="1" width="13.875" style="1" customWidth="1"/>
    <col min="2" max="2" width="18.125" style="1" customWidth="1"/>
    <col min="3" max="3" width="9.375" style="1" customWidth="1"/>
    <col min="4" max="4" width="12.50390625" style="1" customWidth="1"/>
    <col min="5" max="6" width="12.625" style="1" customWidth="1"/>
    <col min="7" max="8" width="15.875" style="1" customWidth="1"/>
    <col min="9" max="11" width="15.75390625" style="1" customWidth="1"/>
    <col min="12" max="16384" width="9.00390625" style="1" customWidth="1"/>
  </cols>
  <sheetData>
    <row r="1" spans="1:11" ht="10.5" customHeight="1">
      <c r="A1" s="2" t="s">
        <v>85</v>
      </c>
      <c r="K1" s="3" t="s">
        <v>86</v>
      </c>
    </row>
    <row r="2" spans="1:11" ht="25.5" customHeight="1">
      <c r="A2" s="114" t="s">
        <v>87</v>
      </c>
      <c r="B2" s="114"/>
      <c r="C2" s="114"/>
      <c r="D2" s="114"/>
      <c r="E2" s="114"/>
      <c r="F2" s="114"/>
      <c r="G2" s="115" t="s">
        <v>88</v>
      </c>
      <c r="H2" s="115"/>
      <c r="I2" s="115"/>
      <c r="J2" s="115"/>
      <c r="K2" s="115"/>
    </row>
    <row r="4" spans="1:11" ht="21" customHeight="1">
      <c r="A4" s="120" t="s">
        <v>89</v>
      </c>
      <c r="B4" s="120"/>
      <c r="C4" s="120"/>
      <c r="D4" s="120"/>
      <c r="E4" s="120"/>
      <c r="F4" s="120"/>
      <c r="G4" s="121" t="s">
        <v>90</v>
      </c>
      <c r="H4" s="121"/>
      <c r="I4" s="121"/>
      <c r="J4" s="121"/>
      <c r="K4" s="121"/>
    </row>
    <row r="5" ht="12" customHeight="1"/>
    <row r="6" spans="1:11" ht="16.5">
      <c r="A6" s="4" t="s">
        <v>2</v>
      </c>
      <c r="B6" s="117" t="s">
        <v>205</v>
      </c>
      <c r="C6" s="117"/>
      <c r="D6" s="117"/>
      <c r="I6" s="5">
        <v>2022</v>
      </c>
      <c r="K6" s="6" t="s">
        <v>3</v>
      </c>
    </row>
    <row r="7" spans="1:11" ht="0.75" customHeight="1">
      <c r="A7" s="2"/>
      <c r="B7" s="27"/>
      <c r="C7" s="27"/>
      <c r="D7" s="27"/>
      <c r="I7" s="28"/>
      <c r="K7" s="3"/>
    </row>
    <row r="8" spans="1:11" ht="18" customHeight="1">
      <c r="A8" s="118" t="s">
        <v>68</v>
      </c>
      <c r="B8" s="118"/>
      <c r="C8" s="12" t="s">
        <v>91</v>
      </c>
      <c r="D8" s="12" t="s">
        <v>69</v>
      </c>
      <c r="E8" s="12" t="s">
        <v>70</v>
      </c>
      <c r="F8" s="12" t="s">
        <v>71</v>
      </c>
      <c r="G8" s="11" t="s">
        <v>92</v>
      </c>
      <c r="H8" s="12" t="s">
        <v>72</v>
      </c>
      <c r="I8" s="12" t="s">
        <v>73</v>
      </c>
      <c r="J8" s="12" t="s">
        <v>74</v>
      </c>
      <c r="K8" s="7" t="s">
        <v>75</v>
      </c>
    </row>
    <row r="9" spans="1:11" ht="18" customHeight="1">
      <c r="A9" s="118"/>
      <c r="B9" s="118"/>
      <c r="C9" s="29"/>
      <c r="D9" s="29"/>
      <c r="E9" s="29"/>
      <c r="F9" s="29"/>
      <c r="G9" s="30"/>
      <c r="H9" s="31"/>
      <c r="I9" s="31"/>
      <c r="J9" s="31"/>
      <c r="K9" s="32"/>
    </row>
    <row r="10" spans="1:11" ht="18" customHeight="1">
      <c r="A10" s="118"/>
      <c r="B10" s="118"/>
      <c r="C10" s="10" t="s">
        <v>10</v>
      </c>
      <c r="D10" s="10" t="s">
        <v>76</v>
      </c>
      <c r="E10" s="10" t="s">
        <v>77</v>
      </c>
      <c r="F10" s="10" t="s">
        <v>78</v>
      </c>
      <c r="G10" s="9" t="s">
        <v>79</v>
      </c>
      <c r="H10" s="10" t="s">
        <v>80</v>
      </c>
      <c r="I10" s="10" t="s">
        <v>81</v>
      </c>
      <c r="J10" s="10" t="s">
        <v>82</v>
      </c>
      <c r="K10" s="8" t="s">
        <v>83</v>
      </c>
    </row>
    <row r="11" spans="1:11" s="13" customFormat="1" ht="18.75" customHeight="1">
      <c r="A11" s="112" t="s">
        <v>11</v>
      </c>
      <c r="B11" s="113" t="s">
        <v>12</v>
      </c>
      <c r="C11" s="119">
        <f aca="true" t="shared" si="0" ref="C11:K11">SUM(C13,C20)</f>
        <v>18961.450000000004</v>
      </c>
      <c r="D11" s="116">
        <f t="shared" si="0"/>
        <v>2272.04</v>
      </c>
      <c r="E11" s="116">
        <f t="shared" si="0"/>
        <v>2763.0099999999998</v>
      </c>
      <c r="F11" s="116">
        <f t="shared" si="0"/>
        <v>1717.0800000000002</v>
      </c>
      <c r="G11" s="116">
        <f t="shared" si="0"/>
        <v>3354.2400000000002</v>
      </c>
      <c r="H11" s="116">
        <f t="shared" si="0"/>
        <v>5182.89</v>
      </c>
      <c r="I11" s="116">
        <f t="shared" si="0"/>
        <v>2765.05</v>
      </c>
      <c r="J11" s="116">
        <f t="shared" si="0"/>
        <v>791.87</v>
      </c>
      <c r="K11" s="116">
        <f t="shared" si="0"/>
        <v>115.27000000000001</v>
      </c>
    </row>
    <row r="12" spans="1:11" s="13" customFormat="1" ht="13.5" customHeight="1">
      <c r="A12" s="112"/>
      <c r="B12" s="113"/>
      <c r="C12" s="119"/>
      <c r="D12" s="116"/>
      <c r="E12" s="116"/>
      <c r="F12" s="116"/>
      <c r="G12" s="116"/>
      <c r="H12" s="116"/>
      <c r="I12" s="116"/>
      <c r="J12" s="116"/>
      <c r="K12" s="116"/>
    </row>
    <row r="13" spans="1:11" s="13" customFormat="1" ht="18" customHeight="1">
      <c r="A13" s="14" t="s">
        <v>13</v>
      </c>
      <c r="B13" s="15" t="s">
        <v>14</v>
      </c>
      <c r="C13" s="33">
        <f aca="true" t="shared" si="1" ref="C13:K13">SUM(C14:C18)</f>
        <v>3188.0700000000006</v>
      </c>
      <c r="D13" s="33">
        <f t="shared" si="1"/>
        <v>32.45</v>
      </c>
      <c r="E13" s="33">
        <f t="shared" si="1"/>
        <v>155.31</v>
      </c>
      <c r="F13" s="33">
        <f t="shared" si="1"/>
        <v>513.23</v>
      </c>
      <c r="G13" s="33">
        <f t="shared" si="1"/>
        <v>104.80999999999999</v>
      </c>
      <c r="H13" s="33">
        <f t="shared" si="1"/>
        <v>575.21</v>
      </c>
      <c r="I13" s="35">
        <f t="shared" si="1"/>
        <v>1746.66</v>
      </c>
      <c r="J13" s="33">
        <f t="shared" si="1"/>
        <v>29.92</v>
      </c>
      <c r="K13" s="33">
        <f t="shared" si="1"/>
        <v>30.48</v>
      </c>
    </row>
    <row r="14" spans="1:11" ht="17.25" customHeight="1">
      <c r="A14" s="16" t="s">
        <v>15</v>
      </c>
      <c r="B14" s="17" t="s">
        <v>16</v>
      </c>
      <c r="C14" s="34">
        <f>SUM(D14:K14)</f>
        <v>545.5799999999999</v>
      </c>
      <c r="D14" s="110">
        <v>28.41</v>
      </c>
      <c r="E14" s="110">
        <v>16.17</v>
      </c>
      <c r="F14" s="110">
        <v>259.01</v>
      </c>
      <c r="G14" s="110">
        <v>24.5</v>
      </c>
      <c r="H14" s="110">
        <v>215.72</v>
      </c>
      <c r="I14" s="110">
        <v>0</v>
      </c>
      <c r="J14" s="110">
        <v>0</v>
      </c>
      <c r="K14" s="110">
        <v>1.77</v>
      </c>
    </row>
    <row r="15" spans="1:11" ht="17.25" customHeight="1">
      <c r="A15" s="16" t="s">
        <v>17</v>
      </c>
      <c r="B15" s="17" t="s">
        <v>18</v>
      </c>
      <c r="C15" s="34">
        <f>SUM(D15:K15)</f>
        <v>2340.6900000000005</v>
      </c>
      <c r="D15" s="110">
        <v>4.04</v>
      </c>
      <c r="E15" s="110">
        <v>90.03</v>
      </c>
      <c r="F15" s="110">
        <v>71.98</v>
      </c>
      <c r="G15" s="110">
        <v>20.89</v>
      </c>
      <c r="H15" s="110">
        <v>359.49</v>
      </c>
      <c r="I15" s="110">
        <v>1736.71</v>
      </c>
      <c r="J15" s="110">
        <v>29.92</v>
      </c>
      <c r="K15" s="110">
        <v>27.63</v>
      </c>
    </row>
    <row r="16" spans="1:11" ht="17.25" customHeight="1">
      <c r="A16" s="16" t="s">
        <v>19</v>
      </c>
      <c r="B16" s="17" t="s">
        <v>20</v>
      </c>
      <c r="C16" s="34">
        <f>SUM(D16:K16)</f>
        <v>224.10999999999999</v>
      </c>
      <c r="D16" s="110">
        <v>0</v>
      </c>
      <c r="E16" s="110">
        <v>17.22</v>
      </c>
      <c r="F16" s="110">
        <v>147.01</v>
      </c>
      <c r="G16" s="110">
        <v>59.4</v>
      </c>
      <c r="H16" s="110">
        <v>0</v>
      </c>
      <c r="I16" s="110">
        <v>0</v>
      </c>
      <c r="J16" s="110">
        <v>0</v>
      </c>
      <c r="K16" s="110">
        <v>0.48</v>
      </c>
    </row>
    <row r="17" spans="1:11" ht="17.25" customHeight="1">
      <c r="A17" s="16" t="s">
        <v>21</v>
      </c>
      <c r="B17" s="17" t="s">
        <v>22</v>
      </c>
      <c r="C17" s="34">
        <f>SUM(D17:K17)</f>
        <v>77.69</v>
      </c>
      <c r="D17" s="110">
        <v>0</v>
      </c>
      <c r="E17" s="110">
        <v>31.89</v>
      </c>
      <c r="F17" s="110">
        <v>35.23</v>
      </c>
      <c r="G17" s="110">
        <v>0.02</v>
      </c>
      <c r="H17" s="110">
        <v>0</v>
      </c>
      <c r="I17" s="110">
        <v>9.95</v>
      </c>
      <c r="J17" s="110">
        <v>0</v>
      </c>
      <c r="K17" s="110">
        <v>0.6</v>
      </c>
    </row>
    <row r="18" spans="1:11" ht="17.25" customHeight="1">
      <c r="A18" s="16" t="s">
        <v>84</v>
      </c>
      <c r="B18" s="17" t="s">
        <v>23</v>
      </c>
      <c r="C18" s="34">
        <f>SUM(D18:K18)</f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</row>
    <row r="19" spans="1:11" ht="7.5" customHeight="1">
      <c r="A19" s="18"/>
      <c r="B19" s="20"/>
      <c r="C19" s="34"/>
      <c r="D19" s="36"/>
      <c r="E19" s="36"/>
      <c r="F19" s="36"/>
      <c r="G19" s="36"/>
      <c r="H19" s="36"/>
      <c r="I19" s="36"/>
      <c r="J19" s="36"/>
      <c r="K19" s="36"/>
    </row>
    <row r="20" spans="1:11" s="13" customFormat="1" ht="18" customHeight="1">
      <c r="A20" s="19" t="s">
        <v>24</v>
      </c>
      <c r="B20" s="15" t="s">
        <v>25</v>
      </c>
      <c r="C20" s="33">
        <f aca="true" t="shared" si="2" ref="C20:K20">SUM(C21:C25)</f>
        <v>15773.380000000003</v>
      </c>
      <c r="D20" s="33">
        <f t="shared" si="2"/>
        <v>2239.59</v>
      </c>
      <c r="E20" s="33">
        <f t="shared" si="2"/>
        <v>2607.7</v>
      </c>
      <c r="F20" s="33">
        <f t="shared" si="2"/>
        <v>1203.8500000000001</v>
      </c>
      <c r="G20" s="33">
        <f t="shared" si="2"/>
        <v>3249.4300000000003</v>
      </c>
      <c r="H20" s="33">
        <f t="shared" si="2"/>
        <v>4607.68</v>
      </c>
      <c r="I20" s="33">
        <f t="shared" si="2"/>
        <v>1018.39</v>
      </c>
      <c r="J20" s="33">
        <f t="shared" si="2"/>
        <v>761.95</v>
      </c>
      <c r="K20" s="33">
        <f t="shared" si="2"/>
        <v>84.79</v>
      </c>
    </row>
    <row r="21" spans="1:11" ht="17.25" customHeight="1">
      <c r="A21" s="18" t="s">
        <v>26</v>
      </c>
      <c r="B21" s="17" t="s">
        <v>27</v>
      </c>
      <c r="C21" s="34">
        <f>SUM(D21:K21)</f>
        <v>1862.19</v>
      </c>
      <c r="D21" s="110">
        <v>0</v>
      </c>
      <c r="E21" s="110">
        <v>341.4</v>
      </c>
      <c r="F21" s="110">
        <v>1.47</v>
      </c>
      <c r="G21" s="110">
        <v>0.03</v>
      </c>
      <c r="H21" s="110">
        <v>0</v>
      </c>
      <c r="I21" s="110">
        <v>915.52</v>
      </c>
      <c r="J21" s="110">
        <v>525.6</v>
      </c>
      <c r="K21" s="110">
        <v>78.17</v>
      </c>
    </row>
    <row r="22" spans="1:11" ht="17.25" customHeight="1">
      <c r="A22" s="18" t="s">
        <v>28</v>
      </c>
      <c r="B22" s="17" t="s">
        <v>29</v>
      </c>
      <c r="C22" s="34">
        <f>SUM(D22:K22)</f>
        <v>11884.390000000001</v>
      </c>
      <c r="D22" s="110">
        <v>2239.59</v>
      </c>
      <c r="E22" s="110">
        <v>1667.3</v>
      </c>
      <c r="F22" s="110">
        <v>5.6</v>
      </c>
      <c r="G22" s="110">
        <v>3243.57</v>
      </c>
      <c r="H22" s="110">
        <v>4607.68</v>
      </c>
      <c r="I22" s="110">
        <v>0</v>
      </c>
      <c r="J22" s="110">
        <v>120.65</v>
      </c>
      <c r="K22" s="110">
        <v>0</v>
      </c>
    </row>
    <row r="23" spans="1:11" ht="17.25" customHeight="1">
      <c r="A23" s="18" t="s">
        <v>30</v>
      </c>
      <c r="B23" s="17" t="s">
        <v>31</v>
      </c>
      <c r="C23" s="34">
        <f>SUM(D23:K23)</f>
        <v>1762.3600000000001</v>
      </c>
      <c r="D23" s="110">
        <v>0</v>
      </c>
      <c r="E23" s="110">
        <v>599</v>
      </c>
      <c r="F23" s="110">
        <v>1147.13</v>
      </c>
      <c r="G23" s="110">
        <v>0.44</v>
      </c>
      <c r="H23" s="110">
        <v>0</v>
      </c>
      <c r="I23" s="110">
        <v>0</v>
      </c>
      <c r="J23" s="110">
        <v>11.98</v>
      </c>
      <c r="K23" s="110">
        <v>3.81</v>
      </c>
    </row>
    <row r="24" spans="1:11" ht="17.25" customHeight="1">
      <c r="A24" s="18" t="s">
        <v>32</v>
      </c>
      <c r="B24" s="17" t="s">
        <v>33</v>
      </c>
      <c r="C24" s="34">
        <f>SUM(D24:K24)</f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</row>
    <row r="25" spans="1:11" ht="17.25" customHeight="1">
      <c r="A25" s="18" t="s">
        <v>34</v>
      </c>
      <c r="B25" s="20" t="s">
        <v>35</v>
      </c>
      <c r="C25" s="34">
        <f>SUM(D25:K25)</f>
        <v>264.44</v>
      </c>
      <c r="D25" s="110">
        <v>0</v>
      </c>
      <c r="E25" s="110">
        <v>0</v>
      </c>
      <c r="F25" s="110">
        <v>49.65</v>
      </c>
      <c r="G25" s="110">
        <v>5.39</v>
      </c>
      <c r="H25" s="110">
        <v>0</v>
      </c>
      <c r="I25" s="110">
        <v>102.87</v>
      </c>
      <c r="J25" s="110">
        <v>103.72</v>
      </c>
      <c r="K25" s="110">
        <v>2.81</v>
      </c>
    </row>
    <row r="26" spans="1:11" ht="7.5" customHeight="1">
      <c r="A26" s="18"/>
      <c r="B26" s="20"/>
      <c r="C26" s="34"/>
      <c r="D26" s="37"/>
      <c r="E26" s="37"/>
      <c r="F26" s="37"/>
      <c r="G26" s="37"/>
      <c r="H26" s="37"/>
      <c r="I26" s="37"/>
      <c r="J26" s="37"/>
      <c r="K26" s="37"/>
    </row>
    <row r="27" spans="1:11" s="13" customFormat="1" ht="18.75" customHeight="1">
      <c r="A27" s="21" t="s">
        <v>36</v>
      </c>
      <c r="B27" s="15" t="s">
        <v>37</v>
      </c>
      <c r="C27" s="33">
        <f aca="true" t="shared" si="3" ref="C27:K27">SUM(C28:C40)</f>
        <v>777.9000000000001</v>
      </c>
      <c r="D27" s="33">
        <f t="shared" si="3"/>
        <v>10</v>
      </c>
      <c r="E27" s="33">
        <f t="shared" si="3"/>
        <v>23.169999999999998</v>
      </c>
      <c r="F27" s="33">
        <f t="shared" si="3"/>
        <v>347.85</v>
      </c>
      <c r="G27" s="33">
        <f t="shared" si="3"/>
        <v>77.56</v>
      </c>
      <c r="H27" s="33">
        <f t="shared" si="3"/>
        <v>156.84</v>
      </c>
      <c r="I27" s="33">
        <f t="shared" si="3"/>
        <v>0</v>
      </c>
      <c r="J27" s="33">
        <f t="shared" si="3"/>
        <v>123.60000000000001</v>
      </c>
      <c r="K27" s="33">
        <f t="shared" si="3"/>
        <v>38.879999999999995</v>
      </c>
    </row>
    <row r="28" spans="1:12" ht="17.25" customHeight="1">
      <c r="A28" s="18" t="s">
        <v>38</v>
      </c>
      <c r="B28" s="17" t="s">
        <v>39</v>
      </c>
      <c r="C28" s="34">
        <f aca="true" t="shared" si="4" ref="C28:C40">SUM(D28:K28)</f>
        <v>58.07</v>
      </c>
      <c r="D28" s="110">
        <v>0</v>
      </c>
      <c r="E28" s="110">
        <v>0</v>
      </c>
      <c r="F28" s="110">
        <v>50.19</v>
      </c>
      <c r="G28" s="110">
        <v>1.59</v>
      </c>
      <c r="H28" s="110">
        <v>6.13</v>
      </c>
      <c r="I28" s="110">
        <v>0</v>
      </c>
      <c r="J28" s="110">
        <v>0</v>
      </c>
      <c r="K28" s="110">
        <v>0.16</v>
      </c>
      <c r="L28" s="37"/>
    </row>
    <row r="29" spans="1:12" ht="17.25" customHeight="1">
      <c r="A29" s="18" t="s">
        <v>40</v>
      </c>
      <c r="B29" s="17" t="s">
        <v>41</v>
      </c>
      <c r="C29" s="34">
        <f t="shared" si="4"/>
        <v>17.63</v>
      </c>
      <c r="D29" s="110">
        <v>0</v>
      </c>
      <c r="E29" s="110">
        <v>0</v>
      </c>
      <c r="F29" s="110">
        <v>13.05</v>
      </c>
      <c r="G29" s="110">
        <v>1.23</v>
      </c>
      <c r="H29" s="110">
        <v>0</v>
      </c>
      <c r="I29" s="110">
        <v>0</v>
      </c>
      <c r="J29" s="110">
        <v>2.58</v>
      </c>
      <c r="K29" s="110">
        <v>0.77</v>
      </c>
      <c r="L29" s="37"/>
    </row>
    <row r="30" spans="1:12" ht="17.25" customHeight="1">
      <c r="A30" s="18" t="s">
        <v>42</v>
      </c>
      <c r="B30" s="17" t="s">
        <v>43</v>
      </c>
      <c r="C30" s="34">
        <f t="shared" si="4"/>
        <v>162.59999999999997</v>
      </c>
      <c r="D30" s="110">
        <v>0</v>
      </c>
      <c r="E30" s="110">
        <v>4.94</v>
      </c>
      <c r="F30" s="110">
        <v>70.57</v>
      </c>
      <c r="G30" s="110">
        <v>2.32</v>
      </c>
      <c r="H30" s="110">
        <v>0</v>
      </c>
      <c r="I30" s="110">
        <v>0</v>
      </c>
      <c r="J30" s="110">
        <v>79.14</v>
      </c>
      <c r="K30" s="110">
        <v>5.63</v>
      </c>
      <c r="L30" s="37"/>
    </row>
    <row r="31" spans="1:12" ht="17.25" customHeight="1">
      <c r="A31" s="18" t="s">
        <v>44</v>
      </c>
      <c r="B31" s="17" t="s">
        <v>45</v>
      </c>
      <c r="C31" s="34">
        <f t="shared" si="4"/>
        <v>5.609999999999999</v>
      </c>
      <c r="D31" s="110">
        <v>0</v>
      </c>
      <c r="E31" s="110">
        <v>0.41</v>
      </c>
      <c r="F31" s="110">
        <v>1.3</v>
      </c>
      <c r="G31" s="110">
        <v>3.9</v>
      </c>
      <c r="H31" s="110">
        <v>0</v>
      </c>
      <c r="I31" s="110">
        <v>0</v>
      </c>
      <c r="J31" s="110">
        <v>0</v>
      </c>
      <c r="K31" s="110">
        <v>0</v>
      </c>
      <c r="L31" s="37"/>
    </row>
    <row r="32" spans="1:12" ht="17.25" customHeight="1">
      <c r="A32" s="18" t="s">
        <v>46</v>
      </c>
      <c r="B32" s="17" t="s">
        <v>47</v>
      </c>
      <c r="C32" s="34">
        <f t="shared" si="4"/>
        <v>45.589999999999996</v>
      </c>
      <c r="D32" s="110">
        <v>0</v>
      </c>
      <c r="E32" s="110">
        <v>9.83</v>
      </c>
      <c r="F32" s="110">
        <v>0.12</v>
      </c>
      <c r="G32" s="110">
        <v>0</v>
      </c>
      <c r="H32" s="110">
        <v>0.37</v>
      </c>
      <c r="I32" s="110">
        <v>0</v>
      </c>
      <c r="J32" s="110">
        <v>26.15</v>
      </c>
      <c r="K32" s="110">
        <v>9.12</v>
      </c>
      <c r="L32" s="37"/>
    </row>
    <row r="33" spans="1:12" ht="17.25" customHeight="1">
      <c r="A33" s="18" t="s">
        <v>48</v>
      </c>
      <c r="B33" s="17" t="s">
        <v>49</v>
      </c>
      <c r="C33" s="34">
        <f t="shared" si="4"/>
        <v>11.919999999999998</v>
      </c>
      <c r="D33" s="110">
        <v>10</v>
      </c>
      <c r="E33" s="110">
        <v>0</v>
      </c>
      <c r="F33" s="110">
        <v>0.54</v>
      </c>
      <c r="G33" s="110">
        <v>0</v>
      </c>
      <c r="H33" s="110">
        <v>0.51</v>
      </c>
      <c r="I33" s="110">
        <v>0</v>
      </c>
      <c r="J33" s="110">
        <v>0.87</v>
      </c>
      <c r="K33" s="110">
        <v>0</v>
      </c>
      <c r="L33" s="37"/>
    </row>
    <row r="34" spans="1:12" ht="17.25" customHeight="1">
      <c r="A34" s="18" t="s">
        <v>50</v>
      </c>
      <c r="B34" s="17" t="s">
        <v>51</v>
      </c>
      <c r="C34" s="34">
        <f t="shared" si="4"/>
        <v>8.99</v>
      </c>
      <c r="D34" s="110">
        <v>0</v>
      </c>
      <c r="E34" s="110">
        <v>5.97</v>
      </c>
      <c r="F34" s="110">
        <v>0.73</v>
      </c>
      <c r="G34" s="110">
        <v>0</v>
      </c>
      <c r="H34" s="110">
        <v>0.56</v>
      </c>
      <c r="I34" s="110">
        <v>0</v>
      </c>
      <c r="J34" s="110">
        <v>0</v>
      </c>
      <c r="K34" s="110">
        <v>1.73</v>
      </c>
      <c r="L34" s="37"/>
    </row>
    <row r="35" spans="1:12" ht="17.25" customHeight="1">
      <c r="A35" s="18" t="s">
        <v>52</v>
      </c>
      <c r="B35" s="17" t="s">
        <v>53</v>
      </c>
      <c r="C35" s="34">
        <f t="shared" si="4"/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37"/>
    </row>
    <row r="36" spans="1:12" ht="17.25" customHeight="1">
      <c r="A36" s="18" t="s">
        <v>54</v>
      </c>
      <c r="B36" s="17" t="s">
        <v>55</v>
      </c>
      <c r="C36" s="34">
        <f t="shared" si="4"/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37"/>
    </row>
    <row r="37" spans="1:12" ht="17.25" customHeight="1">
      <c r="A37" s="18" t="s">
        <v>56</v>
      </c>
      <c r="B37" s="17" t="s">
        <v>57</v>
      </c>
      <c r="C37" s="34">
        <f t="shared" si="4"/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37"/>
    </row>
    <row r="38" spans="1:12" ht="17.25" customHeight="1">
      <c r="A38" s="18" t="s">
        <v>58</v>
      </c>
      <c r="B38" s="17" t="s">
        <v>59</v>
      </c>
      <c r="C38" s="34">
        <f t="shared" si="4"/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7"/>
    </row>
    <row r="39" spans="1:12" ht="17.25" customHeight="1">
      <c r="A39" s="18" t="s">
        <v>60</v>
      </c>
      <c r="B39" s="17" t="s">
        <v>61</v>
      </c>
      <c r="C39" s="34">
        <f t="shared" si="4"/>
        <v>0.5700000000000001</v>
      </c>
      <c r="D39" s="110">
        <v>0</v>
      </c>
      <c r="E39" s="110">
        <v>0</v>
      </c>
      <c r="F39" s="110">
        <v>0</v>
      </c>
      <c r="G39" s="110">
        <v>0.01</v>
      </c>
      <c r="H39" s="110">
        <v>0.56</v>
      </c>
      <c r="I39" s="110">
        <v>0</v>
      </c>
      <c r="J39" s="110">
        <v>0</v>
      </c>
      <c r="K39" s="110">
        <v>0</v>
      </c>
      <c r="L39" s="37"/>
    </row>
    <row r="40" spans="1:12" ht="17.25" customHeight="1">
      <c r="A40" s="18" t="s">
        <v>62</v>
      </c>
      <c r="B40" s="20" t="s">
        <v>63</v>
      </c>
      <c r="C40" s="34">
        <f t="shared" si="4"/>
        <v>466.9200000000001</v>
      </c>
      <c r="D40" s="110">
        <v>0</v>
      </c>
      <c r="E40" s="110">
        <v>2.02</v>
      </c>
      <c r="F40" s="110">
        <v>211.35</v>
      </c>
      <c r="G40" s="110">
        <v>68.51</v>
      </c>
      <c r="H40" s="110">
        <v>148.71</v>
      </c>
      <c r="I40" s="110">
        <v>0</v>
      </c>
      <c r="J40" s="110">
        <v>14.86</v>
      </c>
      <c r="K40" s="110">
        <v>21.47</v>
      </c>
      <c r="L40" s="37"/>
    </row>
    <row r="41" spans="1:11" ht="6.75" customHeight="1">
      <c r="A41" s="22"/>
      <c r="B41" s="23"/>
      <c r="C41" s="22"/>
      <c r="D41" s="22"/>
      <c r="E41" s="22"/>
      <c r="F41" s="22"/>
      <c r="G41" s="22"/>
      <c r="H41" s="22"/>
      <c r="I41" s="22"/>
      <c r="J41" s="22"/>
      <c r="K41" s="22"/>
    </row>
    <row r="42" spans="1:6" ht="1.5" customHeight="1">
      <c r="A42" s="24"/>
      <c r="B42" s="24"/>
      <c r="C42" s="24"/>
      <c r="D42" s="24"/>
      <c r="E42" s="24"/>
      <c r="F42" s="24"/>
    </row>
    <row r="43" spans="1:7" ht="10.5" customHeight="1">
      <c r="A43" s="25"/>
      <c r="G43" s="26"/>
    </row>
  </sheetData>
  <sheetProtection selectLockedCells="1" selectUnlockedCells="1"/>
  <mergeCells count="17">
    <mergeCell ref="I11:I12"/>
    <mergeCell ref="A2:F2"/>
    <mergeCell ref="G2:K2"/>
    <mergeCell ref="A4:F4"/>
    <mergeCell ref="G4:K4"/>
    <mergeCell ref="B6:D6"/>
    <mergeCell ref="A8:B10"/>
    <mergeCell ref="J11:J12"/>
    <mergeCell ref="K11:K12"/>
    <mergeCell ref="A11:A12"/>
    <mergeCell ref="H11:H12"/>
    <mergeCell ref="B11:B12"/>
    <mergeCell ref="C11:C12"/>
    <mergeCell ref="D11:D12"/>
    <mergeCell ref="E11:E12"/>
    <mergeCell ref="F11:F12"/>
    <mergeCell ref="G11:G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M43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6.5"/>
  <cols>
    <col min="1" max="1" width="13.875" style="55" customWidth="1"/>
    <col min="2" max="2" width="18.125" style="55" customWidth="1"/>
    <col min="3" max="3" width="9.375" style="55" customWidth="1"/>
    <col min="4" max="4" width="12.50390625" style="55" customWidth="1"/>
    <col min="5" max="6" width="12.625" style="55" customWidth="1"/>
    <col min="7" max="8" width="15.875" style="55" customWidth="1"/>
    <col min="9" max="11" width="15.75390625" style="55" customWidth="1"/>
    <col min="12" max="16384" width="9.00390625" style="55" customWidth="1"/>
  </cols>
  <sheetData>
    <row r="1" spans="1:11" ht="10.5" customHeight="1">
      <c r="A1" s="54" t="s">
        <v>206</v>
      </c>
      <c r="K1" s="56" t="s">
        <v>207</v>
      </c>
    </row>
    <row r="2" spans="1:11" ht="25.5" customHeight="1">
      <c r="A2" s="124" t="s">
        <v>208</v>
      </c>
      <c r="B2" s="124"/>
      <c r="C2" s="124"/>
      <c r="D2" s="124"/>
      <c r="E2" s="124"/>
      <c r="F2" s="124"/>
      <c r="G2" s="125" t="s">
        <v>93</v>
      </c>
      <c r="H2" s="125"/>
      <c r="I2" s="125"/>
      <c r="J2" s="125"/>
      <c r="K2" s="125"/>
    </row>
    <row r="4" spans="1:11" ht="21" customHeight="1">
      <c r="A4" s="126" t="s">
        <v>209</v>
      </c>
      <c r="B4" s="126"/>
      <c r="C4" s="126"/>
      <c r="D4" s="126"/>
      <c r="E4" s="126"/>
      <c r="F4" s="126"/>
      <c r="G4" s="127" t="s">
        <v>210</v>
      </c>
      <c r="H4" s="127"/>
      <c r="I4" s="127"/>
      <c r="J4" s="127"/>
      <c r="K4" s="127"/>
    </row>
    <row r="5" ht="12" customHeight="1"/>
    <row r="6" spans="1:11" ht="16.5">
      <c r="A6" s="57" t="s">
        <v>211</v>
      </c>
      <c r="B6" s="128" t="s">
        <v>212</v>
      </c>
      <c r="C6" s="128"/>
      <c r="D6" s="128"/>
      <c r="I6" s="58">
        <v>2022</v>
      </c>
      <c r="K6" s="59" t="s">
        <v>213</v>
      </c>
    </row>
    <row r="7" spans="1:11" ht="0.75" customHeight="1">
      <c r="A7" s="54"/>
      <c r="B7" s="60"/>
      <c r="C7" s="60"/>
      <c r="D7" s="60"/>
      <c r="I7" s="61"/>
      <c r="K7" s="56"/>
    </row>
    <row r="8" spans="1:11" ht="18" customHeight="1">
      <c r="A8" s="129" t="s">
        <v>214</v>
      </c>
      <c r="B8" s="129"/>
      <c r="C8" s="62" t="s">
        <v>215</v>
      </c>
      <c r="D8" s="62" t="s">
        <v>69</v>
      </c>
      <c r="E8" s="62" t="s">
        <v>70</v>
      </c>
      <c r="F8" s="62" t="s">
        <v>71</v>
      </c>
      <c r="G8" s="63" t="s">
        <v>216</v>
      </c>
      <c r="H8" s="62" t="s">
        <v>217</v>
      </c>
      <c r="I8" s="62" t="s">
        <v>218</v>
      </c>
      <c r="J8" s="62" t="s">
        <v>219</v>
      </c>
      <c r="K8" s="64" t="s">
        <v>220</v>
      </c>
    </row>
    <row r="9" spans="1:11" ht="18" customHeight="1">
      <c r="A9" s="129"/>
      <c r="B9" s="129"/>
      <c r="C9" s="65"/>
      <c r="D9" s="65"/>
      <c r="E9" s="65"/>
      <c r="F9" s="65"/>
      <c r="G9" s="66"/>
      <c r="H9" s="67"/>
      <c r="I9" s="67"/>
      <c r="J9" s="67"/>
      <c r="K9" s="68"/>
    </row>
    <row r="10" spans="1:11" ht="18" customHeight="1">
      <c r="A10" s="129"/>
      <c r="B10" s="129"/>
      <c r="C10" s="69" t="s">
        <v>10</v>
      </c>
      <c r="D10" s="69" t="s">
        <v>76</v>
      </c>
      <c r="E10" s="69" t="s">
        <v>77</v>
      </c>
      <c r="F10" s="69" t="s">
        <v>78</v>
      </c>
      <c r="G10" s="70" t="s">
        <v>79</v>
      </c>
      <c r="H10" s="69" t="s">
        <v>80</v>
      </c>
      <c r="I10" s="69" t="s">
        <v>81</v>
      </c>
      <c r="J10" s="69" t="s">
        <v>82</v>
      </c>
      <c r="K10" s="71" t="s">
        <v>83</v>
      </c>
    </row>
    <row r="11" spans="1:11" s="72" customFormat="1" ht="18.75" customHeight="1">
      <c r="A11" s="130" t="s">
        <v>11</v>
      </c>
      <c r="B11" s="123" t="s">
        <v>12</v>
      </c>
      <c r="C11" s="122">
        <f aca="true" t="shared" si="0" ref="C11:K11">SUM(C13,C20)</f>
        <v>20</v>
      </c>
      <c r="D11" s="122">
        <f t="shared" si="0"/>
        <v>20</v>
      </c>
      <c r="E11" s="122">
        <f t="shared" si="0"/>
        <v>0</v>
      </c>
      <c r="F11" s="122">
        <f t="shared" si="0"/>
        <v>0</v>
      </c>
      <c r="G11" s="122">
        <f t="shared" si="0"/>
        <v>0</v>
      </c>
      <c r="H11" s="122">
        <f t="shared" si="0"/>
        <v>0</v>
      </c>
      <c r="I11" s="122">
        <f t="shared" si="0"/>
        <v>0</v>
      </c>
      <c r="J11" s="122">
        <f t="shared" si="0"/>
        <v>0</v>
      </c>
      <c r="K11" s="122">
        <f t="shared" si="0"/>
        <v>0</v>
      </c>
    </row>
    <row r="12" spans="1:11" s="72" customFormat="1" ht="13.5" customHeight="1">
      <c r="A12" s="130"/>
      <c r="B12" s="123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s="72" customFormat="1" ht="18" customHeight="1">
      <c r="A13" s="73" t="s">
        <v>221</v>
      </c>
      <c r="B13" s="74" t="s">
        <v>14</v>
      </c>
      <c r="C13" s="75">
        <f aca="true" t="shared" si="1" ref="C13:K13">SUM(C14:C18)</f>
        <v>0</v>
      </c>
      <c r="D13" s="76">
        <f t="shared" si="1"/>
        <v>0</v>
      </c>
      <c r="E13" s="75">
        <f t="shared" si="1"/>
        <v>0</v>
      </c>
      <c r="F13" s="76">
        <f t="shared" si="1"/>
        <v>0</v>
      </c>
      <c r="G13" s="76">
        <f t="shared" si="1"/>
        <v>0</v>
      </c>
      <c r="H13" s="76">
        <f t="shared" si="1"/>
        <v>0</v>
      </c>
      <c r="I13" s="76">
        <f t="shared" si="1"/>
        <v>0</v>
      </c>
      <c r="J13" s="76">
        <f t="shared" si="1"/>
        <v>0</v>
      </c>
      <c r="K13" s="76">
        <f t="shared" si="1"/>
        <v>0</v>
      </c>
    </row>
    <row r="14" spans="1:11" ht="17.25" customHeight="1">
      <c r="A14" s="77" t="s">
        <v>222</v>
      </c>
      <c r="B14" s="78" t="s">
        <v>16</v>
      </c>
      <c r="C14" s="79">
        <f>SUM(D14:K14)</f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</row>
    <row r="15" spans="1:11" ht="17.25" customHeight="1">
      <c r="A15" s="77" t="s">
        <v>223</v>
      </c>
      <c r="B15" s="78" t="s">
        <v>18</v>
      </c>
      <c r="C15" s="79">
        <f>SUM(D15:K15)</f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</row>
    <row r="16" spans="1:11" ht="17.25" customHeight="1">
      <c r="A16" s="77" t="s">
        <v>224</v>
      </c>
      <c r="B16" s="78" t="s">
        <v>20</v>
      </c>
      <c r="C16" s="79">
        <f>SUM(D16:K16)</f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</row>
    <row r="17" spans="1:11" ht="17.25" customHeight="1">
      <c r="A17" s="77" t="s">
        <v>225</v>
      </c>
      <c r="B17" s="78" t="s">
        <v>22</v>
      </c>
      <c r="C17" s="79">
        <f>SUM(D17:K17)</f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</row>
    <row r="18" spans="1:11" ht="17.25" customHeight="1">
      <c r="A18" s="77" t="s">
        <v>226</v>
      </c>
      <c r="B18" s="78" t="s">
        <v>23</v>
      </c>
      <c r="C18" s="79">
        <f>SUM(D18:K18)</f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</row>
    <row r="19" spans="1:11" ht="7.5" customHeight="1">
      <c r="A19" s="80"/>
      <c r="B19" s="81"/>
      <c r="C19" s="79"/>
      <c r="D19" s="82"/>
      <c r="E19" s="82"/>
      <c r="F19" s="82"/>
      <c r="G19" s="82"/>
      <c r="H19" s="82"/>
      <c r="I19" s="82"/>
      <c r="J19" s="82"/>
      <c r="K19" s="82"/>
    </row>
    <row r="20" spans="1:11" s="72" customFormat="1" ht="18" customHeight="1">
      <c r="A20" s="83" t="s">
        <v>227</v>
      </c>
      <c r="B20" s="74" t="s">
        <v>25</v>
      </c>
      <c r="C20" s="75">
        <f aca="true" t="shared" si="2" ref="C20:K20">SUM(C21:C25)</f>
        <v>20</v>
      </c>
      <c r="D20" s="75">
        <f t="shared" si="2"/>
        <v>20</v>
      </c>
      <c r="E20" s="75">
        <f t="shared" si="2"/>
        <v>0</v>
      </c>
      <c r="F20" s="75">
        <f t="shared" si="2"/>
        <v>0</v>
      </c>
      <c r="G20" s="75">
        <f t="shared" si="2"/>
        <v>0</v>
      </c>
      <c r="H20" s="75">
        <f t="shared" si="2"/>
        <v>0</v>
      </c>
      <c r="I20" s="75">
        <f t="shared" si="2"/>
        <v>0</v>
      </c>
      <c r="J20" s="75">
        <f t="shared" si="2"/>
        <v>0</v>
      </c>
      <c r="K20" s="75">
        <f t="shared" si="2"/>
        <v>0</v>
      </c>
    </row>
    <row r="21" spans="1:11" ht="17.25" customHeight="1">
      <c r="A21" s="80" t="s">
        <v>228</v>
      </c>
      <c r="B21" s="78" t="s">
        <v>27</v>
      </c>
      <c r="C21" s="79">
        <f>SUM(D21:K21)</f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</row>
    <row r="22" spans="1:11" ht="17.25" customHeight="1">
      <c r="A22" s="80" t="s">
        <v>229</v>
      </c>
      <c r="B22" s="78" t="s">
        <v>29</v>
      </c>
      <c r="C22" s="79">
        <f>SUM(D22:K22)</f>
        <v>20</v>
      </c>
      <c r="D22" s="109">
        <v>20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</row>
    <row r="23" spans="1:11" ht="17.25" customHeight="1">
      <c r="A23" s="80" t="s">
        <v>230</v>
      </c>
      <c r="B23" s="78" t="s">
        <v>31</v>
      </c>
      <c r="C23" s="79">
        <f>SUM(D23:K23)</f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</row>
    <row r="24" spans="1:11" ht="17.25" customHeight="1">
      <c r="A24" s="80" t="s">
        <v>231</v>
      </c>
      <c r="B24" s="78" t="s">
        <v>33</v>
      </c>
      <c r="C24" s="79">
        <f>SUM(D24:K24)</f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</row>
    <row r="25" spans="1:11" ht="17.25" customHeight="1">
      <c r="A25" s="80" t="s">
        <v>232</v>
      </c>
      <c r="B25" s="84" t="s">
        <v>35</v>
      </c>
      <c r="C25" s="79">
        <f>SUM(D25:K25)</f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</row>
    <row r="26" spans="1:12" ht="7.5" customHeight="1">
      <c r="A26" s="80"/>
      <c r="B26" s="81"/>
      <c r="C26" s="79"/>
      <c r="D26" s="85"/>
      <c r="E26" s="85"/>
      <c r="F26" s="85"/>
      <c r="G26" s="85"/>
      <c r="H26" s="85"/>
      <c r="I26" s="85"/>
      <c r="J26" s="85"/>
      <c r="K26" s="85"/>
      <c r="L26" s="85"/>
    </row>
    <row r="27" spans="1:11" s="72" customFormat="1" ht="18.75" customHeight="1">
      <c r="A27" s="86" t="s">
        <v>233</v>
      </c>
      <c r="B27" s="74" t="s">
        <v>37</v>
      </c>
      <c r="C27" s="75">
        <f aca="true" t="shared" si="3" ref="C27:K27">SUM(C28:C40)</f>
        <v>1356.48</v>
      </c>
      <c r="D27" s="75">
        <f t="shared" si="3"/>
        <v>0</v>
      </c>
      <c r="E27" s="75">
        <f t="shared" si="3"/>
        <v>0</v>
      </c>
      <c r="F27" s="75">
        <f t="shared" si="3"/>
        <v>0</v>
      </c>
      <c r="G27" s="75">
        <f t="shared" si="3"/>
        <v>0</v>
      </c>
      <c r="H27" s="75">
        <f t="shared" si="3"/>
        <v>90.14</v>
      </c>
      <c r="I27" s="75">
        <f t="shared" si="3"/>
        <v>637.44</v>
      </c>
      <c r="J27" s="75">
        <f t="shared" si="3"/>
        <v>0</v>
      </c>
      <c r="K27" s="75">
        <f t="shared" si="3"/>
        <v>628.9</v>
      </c>
    </row>
    <row r="28" spans="1:11" ht="17.25" customHeight="1">
      <c r="A28" s="80" t="s">
        <v>234</v>
      </c>
      <c r="B28" s="78" t="s">
        <v>39</v>
      </c>
      <c r="C28" s="79">
        <f aca="true" t="shared" si="4" ref="C28:C40">SUM(D28:K28)</f>
        <v>10.13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10.13</v>
      </c>
    </row>
    <row r="29" spans="1:11" ht="17.25" customHeight="1">
      <c r="A29" s="80" t="s">
        <v>235</v>
      </c>
      <c r="B29" s="78" t="s">
        <v>41</v>
      </c>
      <c r="C29" s="79">
        <f t="shared" si="4"/>
        <v>99.32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99.32</v>
      </c>
    </row>
    <row r="30" spans="1:11" ht="17.25" customHeight="1">
      <c r="A30" s="80" t="s">
        <v>236</v>
      </c>
      <c r="B30" s="78" t="s">
        <v>43</v>
      </c>
      <c r="C30" s="79">
        <f t="shared" si="4"/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</row>
    <row r="31" spans="1:11" ht="17.25" customHeight="1">
      <c r="A31" s="80" t="s">
        <v>237</v>
      </c>
      <c r="B31" s="78" t="s">
        <v>45</v>
      </c>
      <c r="C31" s="79">
        <f t="shared" si="4"/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</row>
    <row r="32" spans="1:11" ht="17.25" customHeight="1">
      <c r="A32" s="80" t="s">
        <v>238</v>
      </c>
      <c r="B32" s="78" t="s">
        <v>47</v>
      </c>
      <c r="C32" s="79">
        <f t="shared" si="4"/>
        <v>12.48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12.48</v>
      </c>
    </row>
    <row r="33" spans="1:11" ht="17.25" customHeight="1">
      <c r="A33" s="80" t="s">
        <v>239</v>
      </c>
      <c r="B33" s="78" t="s">
        <v>49</v>
      </c>
      <c r="C33" s="79">
        <f t="shared" si="4"/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</row>
    <row r="34" spans="1:11" ht="17.25" customHeight="1">
      <c r="A34" s="80" t="s">
        <v>240</v>
      </c>
      <c r="B34" s="78" t="s">
        <v>51</v>
      </c>
      <c r="C34" s="79">
        <f t="shared" si="4"/>
        <v>302.88</v>
      </c>
      <c r="D34" s="109">
        <v>0</v>
      </c>
      <c r="E34" s="109">
        <v>0</v>
      </c>
      <c r="F34" s="109">
        <v>0</v>
      </c>
      <c r="G34" s="109">
        <v>0</v>
      </c>
      <c r="H34" s="109">
        <v>6.76</v>
      </c>
      <c r="I34" s="109">
        <v>296.12</v>
      </c>
      <c r="J34" s="109">
        <v>0</v>
      </c>
      <c r="K34" s="109">
        <v>0</v>
      </c>
    </row>
    <row r="35" spans="1:12" ht="17.25" customHeight="1">
      <c r="A35" s="80" t="s">
        <v>241</v>
      </c>
      <c r="B35" s="78" t="s">
        <v>53</v>
      </c>
      <c r="C35" s="79">
        <f t="shared" si="4"/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87"/>
    </row>
    <row r="36" spans="1:13" ht="17.25" customHeight="1">
      <c r="A36" s="80" t="s">
        <v>242</v>
      </c>
      <c r="B36" s="78" t="s">
        <v>55</v>
      </c>
      <c r="C36" s="79">
        <f t="shared" si="4"/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M36" s="87"/>
    </row>
    <row r="37" spans="1:11" ht="17.25" customHeight="1">
      <c r="A37" s="80" t="s">
        <v>243</v>
      </c>
      <c r="B37" s="78" t="s">
        <v>57</v>
      </c>
      <c r="C37" s="79">
        <f t="shared" si="4"/>
        <v>12.11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12.11</v>
      </c>
    </row>
    <row r="38" spans="1:11" ht="17.25" customHeight="1">
      <c r="A38" s="80" t="s">
        <v>244</v>
      </c>
      <c r="B38" s="78" t="s">
        <v>59</v>
      </c>
      <c r="C38" s="79">
        <f t="shared" si="4"/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</row>
    <row r="39" spans="1:12" ht="17.25" customHeight="1">
      <c r="A39" s="80" t="s">
        <v>245</v>
      </c>
      <c r="B39" s="78" t="s">
        <v>61</v>
      </c>
      <c r="C39" s="79">
        <f t="shared" si="4"/>
        <v>0.66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0.66</v>
      </c>
      <c r="L39" s="85"/>
    </row>
    <row r="40" spans="1:11" ht="17.25" customHeight="1">
      <c r="A40" s="80" t="s">
        <v>246</v>
      </c>
      <c r="B40" s="84" t="s">
        <v>63</v>
      </c>
      <c r="C40" s="79">
        <f t="shared" si="4"/>
        <v>918.9</v>
      </c>
      <c r="D40" s="109">
        <v>0</v>
      </c>
      <c r="E40" s="109">
        <v>0</v>
      </c>
      <c r="F40" s="109">
        <v>0</v>
      </c>
      <c r="G40" s="109">
        <v>0</v>
      </c>
      <c r="H40" s="109">
        <v>83.38</v>
      </c>
      <c r="I40" s="109">
        <v>341.32</v>
      </c>
      <c r="J40" s="109">
        <v>0</v>
      </c>
      <c r="K40" s="109">
        <v>494.2</v>
      </c>
    </row>
    <row r="41" spans="1:11" ht="6.75" customHeight="1">
      <c r="A41" s="88"/>
      <c r="B41" s="89"/>
      <c r="C41" s="88"/>
      <c r="D41" s="90"/>
      <c r="E41" s="88"/>
      <c r="F41" s="88"/>
      <c r="G41" s="88"/>
      <c r="H41" s="88"/>
      <c r="I41" s="88"/>
      <c r="J41" s="88"/>
      <c r="K41" s="88"/>
    </row>
    <row r="42" spans="1:6" ht="1.5" customHeight="1">
      <c r="A42" s="87"/>
      <c r="B42" s="87"/>
      <c r="C42" s="87"/>
      <c r="D42" s="87"/>
      <c r="E42" s="87"/>
      <c r="F42" s="87"/>
    </row>
    <row r="43" spans="1:7" ht="10.5" customHeight="1">
      <c r="A43" s="91"/>
      <c r="G43" s="92"/>
    </row>
  </sheetData>
  <sheetProtection selectLockedCells="1" selectUnlockedCells="1"/>
  <mergeCells count="17">
    <mergeCell ref="I11:I12"/>
    <mergeCell ref="A2:F2"/>
    <mergeCell ref="G2:K2"/>
    <mergeCell ref="A4:F4"/>
    <mergeCell ref="G4:K4"/>
    <mergeCell ref="B6:D6"/>
    <mergeCell ref="A8:B10"/>
    <mergeCell ref="J11:J12"/>
    <mergeCell ref="K11:K12"/>
    <mergeCell ref="A11:A12"/>
    <mergeCell ref="H11:H12"/>
    <mergeCell ref="B11:B12"/>
    <mergeCell ref="C11:C12"/>
    <mergeCell ref="D11:D12"/>
    <mergeCell ref="E11:E12"/>
    <mergeCell ref="F11:F12"/>
    <mergeCell ref="G11:G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>
    <tabColor indexed="10"/>
    <pageSetUpPr fitToPage="1"/>
  </sheetPr>
  <dimension ref="A1:V73"/>
  <sheetViews>
    <sheetView view="pageBreakPreview" zoomScale="96" zoomScaleSheetLayoutView="96" zoomScalePageLayoutView="0" workbookViewId="0" topLeftCell="A1">
      <selection activeCell="G17" sqref="G17"/>
    </sheetView>
  </sheetViews>
  <sheetFormatPr defaultColWidth="9.00390625" defaultRowHeight="16.5"/>
  <cols>
    <col min="1" max="1" width="14.00390625" style="55" customWidth="1"/>
    <col min="2" max="2" width="18.125" style="55" customWidth="1"/>
    <col min="3" max="4" width="15.75390625" style="55" customWidth="1"/>
    <col min="5" max="5" width="15.375" style="55" customWidth="1"/>
    <col min="6" max="8" width="13.125" style="55" customWidth="1"/>
    <col min="9" max="11" width="13.25390625" style="55" customWidth="1"/>
    <col min="12" max="12" width="11.25390625" style="55" customWidth="1"/>
    <col min="13" max="13" width="11.375" style="55" customWidth="1"/>
    <col min="14" max="16384" width="9.00390625" style="55" customWidth="1"/>
  </cols>
  <sheetData>
    <row r="1" spans="1:11" ht="10.5" customHeight="1">
      <c r="A1" s="54" t="s">
        <v>174</v>
      </c>
      <c r="K1" s="56" t="s">
        <v>175</v>
      </c>
    </row>
    <row r="2" spans="1:13" ht="25.5" customHeight="1">
      <c r="A2" s="124" t="s">
        <v>176</v>
      </c>
      <c r="B2" s="124"/>
      <c r="C2" s="124"/>
      <c r="D2" s="124"/>
      <c r="E2" s="124"/>
      <c r="F2" s="125" t="s">
        <v>94</v>
      </c>
      <c r="G2" s="125"/>
      <c r="H2" s="125"/>
      <c r="I2" s="125"/>
      <c r="J2" s="125"/>
      <c r="K2" s="125"/>
      <c r="L2" s="93"/>
      <c r="M2" s="93"/>
    </row>
    <row r="4" spans="1:13" ht="16.5" customHeight="1">
      <c r="A4" s="133" t="s">
        <v>177</v>
      </c>
      <c r="B4" s="133"/>
      <c r="C4" s="133"/>
      <c r="D4" s="133"/>
      <c r="E4" s="133"/>
      <c r="F4" s="134" t="s">
        <v>95</v>
      </c>
      <c r="G4" s="134"/>
      <c r="H4" s="134"/>
      <c r="I4" s="134"/>
      <c r="J4" s="134"/>
      <c r="K4" s="134"/>
      <c r="L4" s="94"/>
      <c r="M4" s="94"/>
    </row>
    <row r="5" spans="8:11" ht="15.75" customHeight="1">
      <c r="H5" s="135" t="s">
        <v>96</v>
      </c>
      <c r="I5" s="135"/>
      <c r="J5" s="94"/>
      <c r="K5" s="94"/>
    </row>
    <row r="6" spans="1:11" ht="16.5">
      <c r="A6" s="57" t="s">
        <v>145</v>
      </c>
      <c r="C6" s="95" t="s">
        <v>203</v>
      </c>
      <c r="D6" s="95"/>
      <c r="E6" s="95"/>
      <c r="H6" s="136">
        <v>2022</v>
      </c>
      <c r="I6" s="136"/>
      <c r="K6" s="59" t="s">
        <v>146</v>
      </c>
    </row>
    <row r="7" spans="1:13" ht="0.75" customHeight="1">
      <c r="A7" s="54"/>
      <c r="B7" s="60"/>
      <c r="C7" s="60"/>
      <c r="D7" s="60"/>
      <c r="I7" s="96"/>
      <c r="J7" s="61"/>
      <c r="M7" s="56"/>
    </row>
    <row r="8" spans="1:11" ht="18" customHeight="1">
      <c r="A8" s="129" t="s">
        <v>147</v>
      </c>
      <c r="B8" s="129"/>
      <c r="C8" s="62" t="s">
        <v>178</v>
      </c>
      <c r="D8" s="62" t="s">
        <v>179</v>
      </c>
      <c r="E8" s="62" t="s">
        <v>180</v>
      </c>
      <c r="F8" s="63" t="s">
        <v>181</v>
      </c>
      <c r="G8" s="63" t="s">
        <v>182</v>
      </c>
      <c r="H8" s="63" t="s">
        <v>183</v>
      </c>
      <c r="I8" s="62" t="s">
        <v>184</v>
      </c>
      <c r="J8" s="63" t="s">
        <v>185</v>
      </c>
      <c r="K8" s="62" t="s">
        <v>186</v>
      </c>
    </row>
    <row r="9" spans="1:11" ht="18" customHeight="1">
      <c r="A9" s="129"/>
      <c r="B9" s="129"/>
      <c r="C9" s="65"/>
      <c r="D9" s="65"/>
      <c r="E9" s="65"/>
      <c r="F9" s="66"/>
      <c r="G9" s="66"/>
      <c r="H9" s="66"/>
      <c r="I9" s="65"/>
      <c r="J9" s="66"/>
      <c r="K9" s="67"/>
    </row>
    <row r="10" spans="1:11" ht="18" customHeight="1">
      <c r="A10" s="129"/>
      <c r="B10" s="129"/>
      <c r="C10" s="97" t="s">
        <v>4</v>
      </c>
      <c r="D10" s="69" t="s">
        <v>97</v>
      </c>
      <c r="E10" s="69" t="s">
        <v>98</v>
      </c>
      <c r="F10" s="70" t="s">
        <v>99</v>
      </c>
      <c r="G10" s="70" t="s">
        <v>100</v>
      </c>
      <c r="H10" s="70" t="s">
        <v>101</v>
      </c>
      <c r="I10" s="69" t="s">
        <v>102</v>
      </c>
      <c r="J10" s="70" t="s">
        <v>103</v>
      </c>
      <c r="K10" s="69" t="s">
        <v>104</v>
      </c>
    </row>
    <row r="11" spans="1:11" s="72" customFormat="1" ht="18.75" customHeight="1">
      <c r="A11" s="130" t="s">
        <v>11</v>
      </c>
      <c r="B11" s="131" t="s">
        <v>12</v>
      </c>
      <c r="C11" s="132">
        <f aca="true" t="shared" si="0" ref="C11:K11">SUM(C13,C20)</f>
        <v>9291.73</v>
      </c>
      <c r="D11" s="122">
        <f t="shared" si="0"/>
        <v>0</v>
      </c>
      <c r="E11" s="122">
        <f t="shared" si="0"/>
        <v>0</v>
      </c>
      <c r="F11" s="122">
        <f t="shared" si="0"/>
        <v>0</v>
      </c>
      <c r="G11" s="122">
        <f t="shared" si="0"/>
        <v>0</v>
      </c>
      <c r="H11" s="122">
        <f t="shared" si="0"/>
        <v>0</v>
      </c>
      <c r="I11" s="122">
        <f t="shared" si="0"/>
        <v>427.01</v>
      </c>
      <c r="J11" s="122">
        <f t="shared" si="0"/>
        <v>0</v>
      </c>
      <c r="K11" s="122">
        <f t="shared" si="0"/>
        <v>4914.76</v>
      </c>
    </row>
    <row r="12" spans="1:11" s="72" customFormat="1" ht="13.5" customHeight="1">
      <c r="A12" s="130"/>
      <c r="B12" s="131"/>
      <c r="C12" s="132"/>
      <c r="D12" s="122"/>
      <c r="E12" s="122"/>
      <c r="F12" s="122"/>
      <c r="G12" s="122"/>
      <c r="H12" s="122"/>
      <c r="I12" s="122"/>
      <c r="J12" s="122"/>
      <c r="K12" s="122"/>
    </row>
    <row r="13" spans="1:11" s="72" customFormat="1" ht="18" customHeight="1">
      <c r="A13" s="73" t="s">
        <v>148</v>
      </c>
      <c r="B13" s="74" t="s">
        <v>14</v>
      </c>
      <c r="C13" s="75">
        <f aca="true" t="shared" si="1" ref="C13:K13">SUM(C14:C18)</f>
        <v>1739.6399999999999</v>
      </c>
      <c r="D13" s="76">
        <f t="shared" si="1"/>
        <v>0</v>
      </c>
      <c r="E13" s="76">
        <f t="shared" si="1"/>
        <v>0</v>
      </c>
      <c r="F13" s="76">
        <f t="shared" si="1"/>
        <v>0</v>
      </c>
      <c r="G13" s="76">
        <f t="shared" si="1"/>
        <v>0</v>
      </c>
      <c r="H13" s="76">
        <f t="shared" si="1"/>
        <v>0</v>
      </c>
      <c r="I13" s="76">
        <f t="shared" si="1"/>
        <v>427.01</v>
      </c>
      <c r="J13" s="76">
        <f t="shared" si="1"/>
        <v>0</v>
      </c>
      <c r="K13" s="76">
        <f t="shared" si="1"/>
        <v>0.12</v>
      </c>
    </row>
    <row r="14" spans="1:13" ht="17.25" customHeight="1">
      <c r="A14" s="77" t="s">
        <v>149</v>
      </c>
      <c r="B14" s="78" t="s">
        <v>16</v>
      </c>
      <c r="C14" s="79">
        <f>SUM(D14:K14,'表39(續五)'!C14:K14,'表39(續完)'!C15:K15)</f>
        <v>101.17999999999999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100.91</v>
      </c>
      <c r="J14" s="109">
        <v>0</v>
      </c>
      <c r="K14" s="109">
        <v>0</v>
      </c>
      <c r="L14" s="72"/>
      <c r="M14" s="72"/>
    </row>
    <row r="15" spans="1:11" ht="17.25" customHeight="1">
      <c r="A15" s="77" t="s">
        <v>150</v>
      </c>
      <c r="B15" s="78" t="s">
        <v>18</v>
      </c>
      <c r="C15" s="79">
        <f>SUM(D15:K15,'表39(續五)'!C15:K15,'表39(續完)'!C16:K16)</f>
        <v>344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323.99</v>
      </c>
      <c r="J15" s="109">
        <v>0</v>
      </c>
      <c r="K15" s="109">
        <v>0</v>
      </c>
    </row>
    <row r="16" spans="1:11" ht="17.25" customHeight="1">
      <c r="A16" s="77" t="s">
        <v>151</v>
      </c>
      <c r="B16" s="78" t="s">
        <v>20</v>
      </c>
      <c r="C16" s="79">
        <f>SUM(D16:K16,'表39(續五)'!C16:K16,'表39(續完)'!C17:K17)</f>
        <v>0.12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0.12</v>
      </c>
    </row>
    <row r="17" spans="1:11" ht="17.25" customHeight="1">
      <c r="A17" s="77" t="s">
        <v>152</v>
      </c>
      <c r="B17" s="78" t="s">
        <v>22</v>
      </c>
      <c r="C17" s="79">
        <f>SUM(D17:K17,'表39(續五)'!C17:K17,'表39(續完)'!C18:K18)</f>
        <v>1294.34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2.11</v>
      </c>
      <c r="J17" s="109">
        <v>0</v>
      </c>
      <c r="K17" s="109">
        <v>0</v>
      </c>
    </row>
    <row r="18" spans="1:11" ht="17.25" customHeight="1">
      <c r="A18" s="77" t="s">
        <v>153</v>
      </c>
      <c r="B18" s="78" t="s">
        <v>23</v>
      </c>
      <c r="C18" s="79">
        <f>SUM(D18:K18,'表39(續五)'!C18:K18,'表39(續完)'!C19:K19)</f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</row>
    <row r="19" spans="1:11" ht="7.5" customHeight="1">
      <c r="A19" s="80"/>
      <c r="B19" s="81"/>
      <c r="C19" s="79"/>
      <c r="D19" s="98"/>
      <c r="E19" s="98"/>
      <c r="F19" s="98"/>
      <c r="G19" s="98"/>
      <c r="H19" s="98"/>
      <c r="I19" s="98"/>
      <c r="J19" s="98"/>
      <c r="K19" s="98"/>
    </row>
    <row r="20" spans="1:13" s="72" customFormat="1" ht="18" customHeight="1">
      <c r="A20" s="83" t="s">
        <v>154</v>
      </c>
      <c r="B20" s="74" t="s">
        <v>25</v>
      </c>
      <c r="C20" s="75">
        <f aca="true" t="shared" si="2" ref="C20:K20">SUM(C21:C25)</f>
        <v>7552.09</v>
      </c>
      <c r="D20" s="76">
        <f t="shared" si="2"/>
        <v>0</v>
      </c>
      <c r="E20" s="76">
        <f t="shared" si="2"/>
        <v>0</v>
      </c>
      <c r="F20" s="76">
        <f t="shared" si="2"/>
        <v>0</v>
      </c>
      <c r="G20" s="76">
        <f t="shared" si="2"/>
        <v>0</v>
      </c>
      <c r="H20" s="76">
        <f t="shared" si="2"/>
        <v>0</v>
      </c>
      <c r="I20" s="76">
        <f t="shared" si="2"/>
        <v>0</v>
      </c>
      <c r="J20" s="76">
        <f t="shared" si="2"/>
        <v>0</v>
      </c>
      <c r="K20" s="75">
        <f t="shared" si="2"/>
        <v>4914.64</v>
      </c>
      <c r="L20" s="55"/>
      <c r="M20" s="55"/>
    </row>
    <row r="21" spans="1:13" ht="17.25" customHeight="1">
      <c r="A21" s="80" t="s">
        <v>155</v>
      </c>
      <c r="B21" s="78" t="s">
        <v>27</v>
      </c>
      <c r="C21" s="79">
        <f>SUM(D21:K21,'表39(續五)'!C21:K21,'表39(續完)'!C22:K22)</f>
        <v>611.9699999999999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72"/>
      <c r="M21" s="72"/>
    </row>
    <row r="22" spans="1:11" ht="17.25" customHeight="1">
      <c r="A22" s="80" t="s">
        <v>156</v>
      </c>
      <c r="B22" s="78" t="s">
        <v>29</v>
      </c>
      <c r="C22" s="79">
        <f>SUM(D22:K22,'表39(續五)'!C22:K22,'表39(續完)'!C23:K23)</f>
        <v>3209.4700000000003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2247.57</v>
      </c>
    </row>
    <row r="23" spans="1:11" ht="17.25" customHeight="1">
      <c r="A23" s="80" t="s">
        <v>157</v>
      </c>
      <c r="B23" s="78" t="s">
        <v>31</v>
      </c>
      <c r="C23" s="79">
        <f>SUM(D23:K23,'表39(續五)'!C23:K23,'表39(續完)'!C24:K24)</f>
        <v>3726.4700000000003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2667.07</v>
      </c>
    </row>
    <row r="24" spans="1:11" ht="17.25" customHeight="1">
      <c r="A24" s="80" t="s">
        <v>158</v>
      </c>
      <c r="B24" s="78" t="s">
        <v>33</v>
      </c>
      <c r="C24" s="79">
        <f>SUM(D24:K24,'表39(續五)'!C24:K24,'表39(續完)'!C25:K25)</f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</row>
    <row r="25" spans="1:11" ht="17.25" customHeight="1">
      <c r="A25" s="80" t="s">
        <v>159</v>
      </c>
      <c r="B25" s="84" t="s">
        <v>35</v>
      </c>
      <c r="C25" s="79">
        <f>SUM(D25:K25,'表39(續五)'!C25:K25,'表39(續完)'!C26:K26)</f>
        <v>4.18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</row>
    <row r="26" spans="1:11" ht="7.5" customHeight="1">
      <c r="A26" s="80"/>
      <c r="B26" s="81"/>
      <c r="C26" s="79"/>
      <c r="D26" s="82"/>
      <c r="E26" s="82"/>
      <c r="F26" s="82"/>
      <c r="G26" s="82"/>
      <c r="H26" s="82"/>
      <c r="I26" s="82"/>
      <c r="J26" s="82"/>
      <c r="K26" s="82"/>
    </row>
    <row r="27" spans="1:13" s="72" customFormat="1" ht="18.75" customHeight="1">
      <c r="A27" s="86" t="s">
        <v>160</v>
      </c>
      <c r="B27" s="74" t="s">
        <v>37</v>
      </c>
      <c r="C27" s="75">
        <f aca="true" t="shared" si="3" ref="C27:K27">SUM(C28:C40)</f>
        <v>1240.92</v>
      </c>
      <c r="D27" s="76">
        <f t="shared" si="3"/>
        <v>0</v>
      </c>
      <c r="E27" s="76">
        <f t="shared" si="3"/>
        <v>0</v>
      </c>
      <c r="F27" s="76">
        <f t="shared" si="3"/>
        <v>0</v>
      </c>
      <c r="G27" s="76">
        <f t="shared" si="3"/>
        <v>0</v>
      </c>
      <c r="H27" s="76">
        <f t="shared" si="3"/>
        <v>0</v>
      </c>
      <c r="I27" s="76">
        <f t="shared" si="3"/>
        <v>0</v>
      </c>
      <c r="J27" s="76">
        <f t="shared" si="3"/>
        <v>0</v>
      </c>
      <c r="K27" s="75">
        <f t="shared" si="3"/>
        <v>418.91999999999996</v>
      </c>
      <c r="L27" s="55"/>
      <c r="M27" s="55"/>
    </row>
    <row r="28" spans="1:13" ht="17.25" customHeight="1">
      <c r="A28" s="80" t="s">
        <v>161</v>
      </c>
      <c r="B28" s="78" t="s">
        <v>39</v>
      </c>
      <c r="C28" s="79">
        <f>SUM(D28:K28,'表39(續五)'!C28:K28,'表39(續完)'!C29:K29)</f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72"/>
      <c r="M28" s="72"/>
    </row>
    <row r="29" spans="1:11" ht="17.25" customHeight="1">
      <c r="A29" s="80" t="s">
        <v>162</v>
      </c>
      <c r="B29" s="78" t="s">
        <v>41</v>
      </c>
      <c r="C29" s="79">
        <f>SUM(D29:K29,'表39(續五)'!C29:K29,'表39(續完)'!C30:K30)</f>
        <v>243.26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2.91</v>
      </c>
    </row>
    <row r="30" spans="1:11" ht="17.25" customHeight="1">
      <c r="A30" s="80" t="s">
        <v>163</v>
      </c>
      <c r="B30" s="78" t="s">
        <v>43</v>
      </c>
      <c r="C30" s="79">
        <f>SUM(D30:K30,'表39(續五)'!C30:K30,'表39(續完)'!C31:K31)</f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</row>
    <row r="31" spans="1:11" ht="17.25" customHeight="1">
      <c r="A31" s="80" t="s">
        <v>164</v>
      </c>
      <c r="B31" s="78" t="s">
        <v>45</v>
      </c>
      <c r="C31" s="79">
        <f>SUM(D31:K31,'表39(續五)'!C31:K31,'表39(續完)'!C32:K32)</f>
        <v>3.57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</row>
    <row r="32" spans="1:11" ht="17.25" customHeight="1">
      <c r="A32" s="80" t="s">
        <v>165</v>
      </c>
      <c r="B32" s="78" t="s">
        <v>47</v>
      </c>
      <c r="C32" s="79">
        <f>SUM(D32:K32,'表39(續五)'!C32:K32,'表39(續完)'!C33:K33)</f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</row>
    <row r="33" spans="1:11" ht="17.25" customHeight="1">
      <c r="A33" s="80" t="s">
        <v>166</v>
      </c>
      <c r="B33" s="78" t="s">
        <v>49</v>
      </c>
      <c r="C33" s="79">
        <f>SUM(D33:K33,'表39(續五)'!C33:K33,'表39(續完)'!C34:K34)</f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</row>
    <row r="34" spans="1:11" ht="17.25" customHeight="1">
      <c r="A34" s="80" t="s">
        <v>167</v>
      </c>
      <c r="B34" s="78" t="s">
        <v>51</v>
      </c>
      <c r="C34" s="79">
        <f>SUM(D34:K34,'表39(續五)'!C34:K34,'表39(續完)'!C35:K35)</f>
        <v>362.00999999999993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69.83</v>
      </c>
    </row>
    <row r="35" spans="1:11" ht="17.25" customHeight="1">
      <c r="A35" s="80" t="s">
        <v>168</v>
      </c>
      <c r="B35" s="78" t="s">
        <v>53</v>
      </c>
      <c r="C35" s="79">
        <f>SUM(D35:K35,'表39(續五)'!C35:K35,'表39(續完)'!C36:K36)</f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</row>
    <row r="36" spans="1:11" ht="17.25" customHeight="1">
      <c r="A36" s="80" t="s">
        <v>169</v>
      </c>
      <c r="B36" s="78" t="s">
        <v>55</v>
      </c>
      <c r="C36" s="79">
        <f>SUM(D36:K36,'表39(續五)'!C36:K36,'表39(續完)'!C37:K37)</f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</row>
    <row r="37" spans="1:11" ht="17.25" customHeight="1">
      <c r="A37" s="80" t="s">
        <v>170</v>
      </c>
      <c r="B37" s="78" t="s">
        <v>57</v>
      </c>
      <c r="C37" s="79">
        <f>SUM(D37:K37,'表39(續五)'!C37:K37,'表39(續完)'!C38:K38)</f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</row>
    <row r="38" spans="1:11" ht="17.25" customHeight="1">
      <c r="A38" s="80" t="s">
        <v>171</v>
      </c>
      <c r="B38" s="78" t="s">
        <v>59</v>
      </c>
      <c r="C38" s="79">
        <f>SUM(D38:K38,'表39(續五)'!C38:K38,'表39(續完)'!C39:K39)</f>
        <v>1.22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1.22</v>
      </c>
    </row>
    <row r="39" spans="1:11" ht="17.25" customHeight="1">
      <c r="A39" s="80" t="s">
        <v>172</v>
      </c>
      <c r="B39" s="78" t="s">
        <v>61</v>
      </c>
      <c r="C39" s="79">
        <f>SUM(D39:K39,'表39(續五)'!C39:K39,'表39(續完)'!C40:K40)</f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</row>
    <row r="40" spans="1:11" ht="17.25" customHeight="1">
      <c r="A40" s="80" t="s">
        <v>173</v>
      </c>
      <c r="B40" s="84" t="s">
        <v>63</v>
      </c>
      <c r="C40" s="79">
        <f>SUM(D40:K40,'表39(續五)'!C40:K40,'表39(續完)'!C41:K41)</f>
        <v>630.86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344.96</v>
      </c>
    </row>
    <row r="41" spans="1:11" ht="6" customHeight="1">
      <c r="A41" s="88"/>
      <c r="B41" s="89"/>
      <c r="C41" s="99"/>
      <c r="D41" s="99"/>
      <c r="E41" s="99"/>
      <c r="F41" s="99"/>
      <c r="G41" s="99"/>
      <c r="H41" s="99"/>
      <c r="I41" s="99"/>
      <c r="J41" s="99"/>
      <c r="K41" s="99"/>
    </row>
    <row r="42" spans="1:6" ht="1.5" customHeight="1">
      <c r="A42" s="87"/>
      <c r="B42" s="87"/>
      <c r="C42" s="87"/>
      <c r="D42" s="87"/>
      <c r="E42" s="87"/>
      <c r="F42" s="87"/>
    </row>
    <row r="43" spans="1:9" ht="10.5" customHeight="1">
      <c r="A43" s="91"/>
      <c r="G43" s="92"/>
      <c r="H43" s="92"/>
      <c r="I43" s="92"/>
    </row>
    <row r="45" spans="13:22" ht="16.5"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3:22" ht="16.5"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3:22" ht="16.5"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8" spans="13:22" ht="16.5">
      <c r="M48" s="100"/>
      <c r="N48" s="100"/>
      <c r="O48" s="100"/>
      <c r="P48" s="100"/>
      <c r="Q48" s="100"/>
      <c r="R48" s="100"/>
      <c r="S48" s="100"/>
      <c r="T48" s="100"/>
      <c r="U48" s="100"/>
      <c r="V48" s="100"/>
    </row>
    <row r="49" spans="13:22" ht="16.5">
      <c r="M49" s="100"/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3:22" ht="16.5">
      <c r="M50" s="100"/>
      <c r="N50" s="100"/>
      <c r="O50" s="100"/>
      <c r="P50" s="100"/>
      <c r="Q50" s="100"/>
      <c r="R50" s="100"/>
      <c r="S50" s="100"/>
      <c r="T50" s="100"/>
      <c r="U50" s="100"/>
      <c r="V50" s="100"/>
    </row>
    <row r="51" spans="13:22" ht="16.5"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13:22" ht="16.5">
      <c r="M52" s="100"/>
      <c r="N52" s="100"/>
      <c r="O52" s="100"/>
      <c r="P52" s="100"/>
      <c r="Q52" s="100"/>
      <c r="R52" s="100"/>
      <c r="S52" s="100"/>
      <c r="T52" s="100"/>
      <c r="U52" s="100"/>
      <c r="V52" s="100"/>
    </row>
    <row r="53" spans="13:22" ht="16.5">
      <c r="M53" s="100"/>
      <c r="N53" s="100"/>
      <c r="O53" s="100"/>
      <c r="P53" s="100"/>
      <c r="Q53" s="100"/>
      <c r="R53" s="100"/>
      <c r="S53" s="100"/>
      <c r="T53" s="100"/>
      <c r="U53" s="100"/>
      <c r="V53" s="100"/>
    </row>
    <row r="54" spans="13:22" ht="16.5">
      <c r="M54" s="100"/>
      <c r="N54" s="100"/>
      <c r="O54" s="100"/>
      <c r="P54" s="100"/>
      <c r="Q54" s="100"/>
      <c r="R54" s="100"/>
      <c r="S54" s="100"/>
      <c r="T54" s="100"/>
      <c r="U54" s="100"/>
      <c r="V54" s="100"/>
    </row>
    <row r="55" spans="13:22" ht="16.5"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3:22" ht="16.5"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3:22" ht="16.5"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3:22" ht="16.5"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3:22" ht="16.5">
      <c r="M59" s="100"/>
      <c r="N59" s="100"/>
      <c r="O59" s="100"/>
      <c r="P59" s="100"/>
      <c r="Q59" s="100"/>
      <c r="R59" s="100"/>
      <c r="S59" s="100"/>
      <c r="T59" s="100"/>
      <c r="U59" s="100"/>
      <c r="V59" s="100"/>
    </row>
    <row r="60" spans="13:22" ht="16.5"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13:22" ht="16.5"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13:22" ht="16.5"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13:22" ht="16.5"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4" spans="13:22" ht="16.5">
      <c r="M64" s="100"/>
      <c r="N64" s="100"/>
      <c r="O64" s="100"/>
      <c r="P64" s="100"/>
      <c r="Q64" s="100"/>
      <c r="R64" s="100"/>
      <c r="S64" s="100"/>
      <c r="T64" s="100"/>
      <c r="U64" s="100"/>
      <c r="V64" s="100"/>
    </row>
    <row r="65" spans="13:22" ht="16.5">
      <c r="M65" s="100"/>
      <c r="N65" s="100"/>
      <c r="O65" s="100"/>
      <c r="P65" s="100"/>
      <c r="Q65" s="100"/>
      <c r="R65" s="100"/>
      <c r="S65" s="100"/>
      <c r="T65" s="100"/>
      <c r="U65" s="100"/>
      <c r="V65" s="100"/>
    </row>
    <row r="66" spans="13:22" ht="16.5">
      <c r="M66" s="100"/>
      <c r="N66" s="100"/>
      <c r="O66" s="100"/>
      <c r="P66" s="100"/>
      <c r="Q66" s="100"/>
      <c r="R66" s="100"/>
      <c r="S66" s="100"/>
      <c r="T66" s="100"/>
      <c r="U66" s="100"/>
      <c r="V66" s="100"/>
    </row>
    <row r="67" spans="13:22" ht="16.5">
      <c r="M67" s="100"/>
      <c r="N67" s="100"/>
      <c r="O67" s="100"/>
      <c r="P67" s="100"/>
      <c r="Q67" s="100"/>
      <c r="R67" s="100"/>
      <c r="S67" s="100"/>
      <c r="T67" s="100"/>
      <c r="U67" s="100"/>
      <c r="V67" s="100"/>
    </row>
    <row r="68" spans="13:22" ht="16.5">
      <c r="M68" s="100"/>
      <c r="N68" s="100"/>
      <c r="O68" s="100"/>
      <c r="P68" s="100"/>
      <c r="Q68" s="100"/>
      <c r="R68" s="100"/>
      <c r="S68" s="100"/>
      <c r="T68" s="100"/>
      <c r="U68" s="100"/>
      <c r="V68" s="100"/>
    </row>
    <row r="69" spans="13:22" ht="16.5">
      <c r="M69" s="100"/>
      <c r="N69" s="100"/>
      <c r="O69" s="100"/>
      <c r="P69" s="100"/>
      <c r="Q69" s="100"/>
      <c r="R69" s="100"/>
      <c r="S69" s="100"/>
      <c r="T69" s="100"/>
      <c r="U69" s="100"/>
      <c r="V69" s="100"/>
    </row>
    <row r="70" spans="13:22" ht="16.5">
      <c r="M70" s="100"/>
      <c r="N70" s="100"/>
      <c r="O70" s="100"/>
      <c r="P70" s="100"/>
      <c r="Q70" s="100"/>
      <c r="R70" s="100"/>
      <c r="S70" s="100"/>
      <c r="T70" s="100"/>
      <c r="U70" s="100"/>
      <c r="V70" s="100"/>
    </row>
    <row r="71" spans="13:22" ht="16.5">
      <c r="M71" s="100"/>
      <c r="N71" s="100"/>
      <c r="O71" s="100"/>
      <c r="P71" s="100"/>
      <c r="Q71" s="100"/>
      <c r="R71" s="100"/>
      <c r="S71" s="100"/>
      <c r="T71" s="100"/>
      <c r="U71" s="100"/>
      <c r="V71" s="100"/>
    </row>
    <row r="72" spans="13:22" ht="16.5">
      <c r="M72" s="100"/>
      <c r="N72" s="100"/>
      <c r="O72" s="100"/>
      <c r="P72" s="100"/>
      <c r="Q72" s="100"/>
      <c r="R72" s="100"/>
      <c r="S72" s="100"/>
      <c r="T72" s="100"/>
      <c r="U72" s="100"/>
      <c r="V72" s="100"/>
    </row>
    <row r="73" ht="16.5">
      <c r="M73" s="100"/>
    </row>
  </sheetData>
  <sheetProtection selectLockedCells="1" selectUnlockedCells="1"/>
  <mergeCells count="18">
    <mergeCell ref="A2:E2"/>
    <mergeCell ref="F2:K2"/>
    <mergeCell ref="A4:E4"/>
    <mergeCell ref="F4:K4"/>
    <mergeCell ref="H5:I5"/>
    <mergeCell ref="H6:I6"/>
    <mergeCell ref="A8:B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2"/>
  <colBreaks count="1" manualBreakCount="1">
    <brk id="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M45"/>
  <sheetViews>
    <sheetView view="pageBreakPreview" zoomScale="106" zoomScaleSheetLayoutView="106" zoomScalePageLayoutView="0" workbookViewId="0" topLeftCell="A1">
      <selection activeCell="D23" sqref="D23"/>
    </sheetView>
  </sheetViews>
  <sheetFormatPr defaultColWidth="9.00390625" defaultRowHeight="16.5"/>
  <cols>
    <col min="1" max="1" width="14.375" style="1" customWidth="1"/>
    <col min="2" max="2" width="18.375" style="1" customWidth="1"/>
    <col min="3" max="3" width="15.375" style="1" customWidth="1"/>
    <col min="4" max="4" width="15.50390625" style="1" customWidth="1"/>
    <col min="5" max="5" width="15.125" style="1" customWidth="1"/>
    <col min="6" max="11" width="13.125" style="1" customWidth="1"/>
    <col min="12" max="12" width="13.375" style="1" customWidth="1"/>
    <col min="13" max="16384" width="9.00390625" style="1" customWidth="1"/>
  </cols>
  <sheetData>
    <row r="1" spans="1:11" ht="10.5" customHeight="1">
      <c r="A1" s="2" t="s">
        <v>105</v>
      </c>
      <c r="K1" s="3" t="s">
        <v>106</v>
      </c>
    </row>
    <row r="2" spans="1:12" ht="25.5" customHeight="1">
      <c r="A2" s="114" t="s">
        <v>107</v>
      </c>
      <c r="B2" s="114"/>
      <c r="C2" s="114"/>
      <c r="D2" s="114"/>
      <c r="E2" s="114"/>
      <c r="F2" s="115" t="s">
        <v>108</v>
      </c>
      <c r="G2" s="115"/>
      <c r="H2" s="115"/>
      <c r="I2" s="115"/>
      <c r="J2" s="115"/>
      <c r="K2" s="115"/>
      <c r="L2" s="39"/>
    </row>
    <row r="4" spans="1:12" ht="16.5" customHeight="1">
      <c r="A4" s="139" t="s">
        <v>109</v>
      </c>
      <c r="B4" s="139"/>
      <c r="C4" s="139"/>
      <c r="D4" s="139"/>
      <c r="E4" s="139"/>
      <c r="F4" s="140" t="s">
        <v>95</v>
      </c>
      <c r="G4" s="140"/>
      <c r="H4" s="140"/>
      <c r="I4" s="140"/>
      <c r="J4" s="140"/>
      <c r="K4" s="140"/>
      <c r="L4" s="40"/>
    </row>
    <row r="5" spans="1:11" ht="15.75" customHeight="1">
      <c r="A5" s="139"/>
      <c r="B5" s="139"/>
      <c r="C5" s="139"/>
      <c r="D5" s="139"/>
      <c r="E5" s="139"/>
      <c r="F5" s="44"/>
      <c r="H5" s="141" t="s">
        <v>110</v>
      </c>
      <c r="I5" s="141"/>
      <c r="J5" s="40"/>
      <c r="K5" s="40"/>
    </row>
    <row r="6" spans="1:11" ht="16.5">
      <c r="A6" s="4" t="s">
        <v>2</v>
      </c>
      <c r="B6" s="117" t="s">
        <v>202</v>
      </c>
      <c r="C6" s="117"/>
      <c r="H6" s="142">
        <v>2022</v>
      </c>
      <c r="I6" s="142"/>
      <c r="J6" s="45"/>
      <c r="K6" s="6" t="s">
        <v>3</v>
      </c>
    </row>
    <row r="7" spans="1:12" ht="0.75" customHeight="1">
      <c r="A7" s="2"/>
      <c r="B7" s="27"/>
      <c r="C7" s="27"/>
      <c r="H7" s="41"/>
      <c r="I7" s="46"/>
      <c r="J7" s="46"/>
      <c r="L7" s="3"/>
    </row>
    <row r="8" spans="1:11" ht="18" customHeight="1">
      <c r="A8" s="118" t="s">
        <v>68</v>
      </c>
      <c r="B8" s="118"/>
      <c r="C8" s="12" t="s">
        <v>111</v>
      </c>
      <c r="D8" s="12" t="s">
        <v>112</v>
      </c>
      <c r="E8" s="12" t="s">
        <v>113</v>
      </c>
      <c r="F8" s="11" t="s">
        <v>114</v>
      </c>
      <c r="G8" s="12" t="s">
        <v>115</v>
      </c>
      <c r="H8" s="12" t="s">
        <v>116</v>
      </c>
      <c r="I8" s="12" t="s">
        <v>117</v>
      </c>
      <c r="J8" s="12" t="s">
        <v>118</v>
      </c>
      <c r="K8" s="12" t="s">
        <v>119</v>
      </c>
    </row>
    <row r="9" spans="1:11" ht="18" customHeight="1">
      <c r="A9" s="118"/>
      <c r="B9" s="118"/>
      <c r="C9" s="31"/>
      <c r="D9" s="31"/>
      <c r="E9" s="29"/>
      <c r="F9" s="47"/>
      <c r="G9" s="29"/>
      <c r="H9" s="31"/>
      <c r="I9" s="31"/>
      <c r="J9" s="31"/>
      <c r="K9" s="31"/>
    </row>
    <row r="10" spans="1:11" ht="18" customHeight="1">
      <c r="A10" s="118"/>
      <c r="B10" s="118"/>
      <c r="C10" s="42" t="s">
        <v>120</v>
      </c>
      <c r="D10" s="10" t="s">
        <v>121</v>
      </c>
      <c r="E10" s="10" t="s">
        <v>122</v>
      </c>
      <c r="F10" s="9" t="s">
        <v>123</v>
      </c>
      <c r="G10" s="10" t="s">
        <v>124</v>
      </c>
      <c r="H10" s="10" t="s">
        <v>125</v>
      </c>
      <c r="I10" s="10" t="s">
        <v>126</v>
      </c>
      <c r="J10" s="10" t="s">
        <v>127</v>
      </c>
      <c r="K10" s="10" t="s">
        <v>128</v>
      </c>
    </row>
    <row r="11" spans="1:13" s="13" customFormat="1" ht="18.75" customHeight="1">
      <c r="A11" s="112" t="s">
        <v>11</v>
      </c>
      <c r="B11" s="137" t="s">
        <v>12</v>
      </c>
      <c r="C11" s="138">
        <f aca="true" t="shared" si="0" ref="C11:K11">SUM(C13,C20)</f>
        <v>663.4</v>
      </c>
      <c r="D11" s="116">
        <f t="shared" si="0"/>
        <v>0</v>
      </c>
      <c r="E11" s="116">
        <f t="shared" si="0"/>
        <v>411.81</v>
      </c>
      <c r="F11" s="116">
        <f t="shared" si="0"/>
        <v>0</v>
      </c>
      <c r="G11" s="116">
        <f t="shared" si="0"/>
        <v>609.3</v>
      </c>
      <c r="H11" s="116">
        <f t="shared" si="0"/>
        <v>0</v>
      </c>
      <c r="I11" s="116">
        <f t="shared" si="0"/>
        <v>0</v>
      </c>
      <c r="J11" s="116">
        <f t="shared" si="0"/>
        <v>0</v>
      </c>
      <c r="K11" s="116">
        <f t="shared" si="0"/>
        <v>0</v>
      </c>
      <c r="L11" s="48"/>
      <c r="M11" s="49"/>
    </row>
    <row r="12" spans="1:13" s="13" customFormat="1" ht="13.5" customHeight="1">
      <c r="A12" s="112"/>
      <c r="B12" s="137"/>
      <c r="C12" s="138"/>
      <c r="D12" s="116"/>
      <c r="E12" s="116"/>
      <c r="F12" s="116"/>
      <c r="G12" s="116"/>
      <c r="H12" s="116"/>
      <c r="I12" s="116"/>
      <c r="J12" s="116"/>
      <c r="K12" s="116"/>
      <c r="L12" s="48"/>
      <c r="M12" s="50"/>
    </row>
    <row r="13" spans="1:13" s="13" customFormat="1" ht="18" customHeight="1">
      <c r="A13" s="14" t="s">
        <v>129</v>
      </c>
      <c r="B13" s="15" t="s">
        <v>14</v>
      </c>
      <c r="C13" s="35">
        <f>SUM(C14:C18)</f>
        <v>0</v>
      </c>
      <c r="D13" s="33">
        <f>SUM(D14:D18)</f>
        <v>0</v>
      </c>
      <c r="E13" s="33">
        <f aca="true" t="shared" si="1" ref="E13:K13">SUM(E14:E18)</f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48"/>
      <c r="M13" s="48"/>
    </row>
    <row r="14" spans="1:13" ht="17.25" customHeight="1">
      <c r="A14" s="16" t="s">
        <v>15</v>
      </c>
      <c r="B14" s="17" t="s">
        <v>16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51"/>
      <c r="M14" s="51"/>
    </row>
    <row r="15" spans="1:13" ht="17.25" customHeight="1">
      <c r="A15" s="16" t="s">
        <v>17</v>
      </c>
      <c r="B15" s="17" t="s">
        <v>18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51"/>
      <c r="M15" s="51"/>
    </row>
    <row r="16" spans="1:13" ht="17.25" customHeight="1">
      <c r="A16" s="16" t="s">
        <v>19</v>
      </c>
      <c r="B16" s="17" t="s">
        <v>20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51"/>
      <c r="M16" s="51"/>
    </row>
    <row r="17" spans="1:13" ht="17.25" customHeight="1">
      <c r="A17" s="16" t="s">
        <v>21</v>
      </c>
      <c r="B17" s="17" t="s">
        <v>22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51"/>
      <c r="M17" s="51"/>
    </row>
    <row r="18" spans="1:13" ht="17.25" customHeight="1">
      <c r="A18" s="16" t="s">
        <v>84</v>
      </c>
      <c r="B18" s="17" t="s">
        <v>23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51"/>
      <c r="M18" s="51"/>
    </row>
    <row r="19" spans="1:13" ht="7.5" customHeight="1">
      <c r="A19" s="18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51"/>
      <c r="M19" s="51"/>
    </row>
    <row r="20" spans="1:13" s="13" customFormat="1" ht="18" customHeight="1">
      <c r="A20" s="19" t="s">
        <v>130</v>
      </c>
      <c r="B20" s="15" t="s">
        <v>25</v>
      </c>
      <c r="C20" s="33">
        <f aca="true" t="shared" si="2" ref="C20:K20">SUM(C21:C25)</f>
        <v>663.4</v>
      </c>
      <c r="D20" s="33">
        <f t="shared" si="2"/>
        <v>0</v>
      </c>
      <c r="E20" s="33">
        <f t="shared" si="2"/>
        <v>411.81</v>
      </c>
      <c r="F20" s="33">
        <f t="shared" si="2"/>
        <v>0</v>
      </c>
      <c r="G20" s="33">
        <f t="shared" si="2"/>
        <v>609.3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48"/>
      <c r="M20" s="48"/>
    </row>
    <row r="21" spans="1:13" ht="17.25" customHeight="1">
      <c r="A21" s="18" t="s">
        <v>26</v>
      </c>
      <c r="B21" s="17" t="s">
        <v>27</v>
      </c>
      <c r="C21" s="110">
        <v>0</v>
      </c>
      <c r="D21" s="110">
        <v>0</v>
      </c>
      <c r="E21" s="110">
        <v>0</v>
      </c>
      <c r="F21" s="110">
        <v>0</v>
      </c>
      <c r="G21" s="110">
        <v>609.3</v>
      </c>
      <c r="H21" s="110">
        <v>0</v>
      </c>
      <c r="I21" s="110">
        <v>0</v>
      </c>
      <c r="J21" s="110">
        <v>0</v>
      </c>
      <c r="K21" s="110">
        <v>0</v>
      </c>
      <c r="L21" s="51"/>
      <c r="M21" s="51"/>
    </row>
    <row r="22" spans="1:13" ht="17.25" customHeight="1">
      <c r="A22" s="18" t="s">
        <v>28</v>
      </c>
      <c r="B22" s="17" t="s">
        <v>29</v>
      </c>
      <c r="C22" s="110">
        <v>0</v>
      </c>
      <c r="D22" s="110">
        <v>0</v>
      </c>
      <c r="E22" s="110">
        <v>15.81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51"/>
      <c r="M22" s="51"/>
    </row>
    <row r="23" spans="1:13" ht="17.25" customHeight="1">
      <c r="A23" s="18" t="s">
        <v>30</v>
      </c>
      <c r="B23" s="17" t="s">
        <v>31</v>
      </c>
      <c r="C23" s="110">
        <v>663.4</v>
      </c>
      <c r="D23" s="110">
        <v>0</v>
      </c>
      <c r="E23" s="110">
        <v>396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51"/>
      <c r="M23" s="51"/>
    </row>
    <row r="24" spans="1:13" ht="17.25" customHeight="1">
      <c r="A24" s="18" t="s">
        <v>32</v>
      </c>
      <c r="B24" s="17" t="s">
        <v>33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51"/>
      <c r="M24" s="51"/>
    </row>
    <row r="25" spans="1:13" ht="17.25" customHeight="1">
      <c r="A25" s="18" t="s">
        <v>34</v>
      </c>
      <c r="B25" s="20" t="s">
        <v>35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51"/>
      <c r="M25" s="51"/>
    </row>
    <row r="26" spans="1:13" ht="7.5" customHeight="1">
      <c r="A26" s="18"/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51"/>
      <c r="M26" s="51"/>
    </row>
    <row r="27" spans="1:13" s="13" customFormat="1" ht="18.75" customHeight="1">
      <c r="A27" s="21" t="s">
        <v>36</v>
      </c>
      <c r="B27" s="15" t="s">
        <v>37</v>
      </c>
      <c r="C27" s="33">
        <f aca="true" t="shared" si="3" ref="C27:K27">SUM(C28:C40)</f>
        <v>424.52</v>
      </c>
      <c r="D27" s="33">
        <f t="shared" si="3"/>
        <v>0</v>
      </c>
      <c r="E27" s="33">
        <f t="shared" si="3"/>
        <v>244.79</v>
      </c>
      <c r="F27" s="34">
        <f t="shared" si="3"/>
        <v>0</v>
      </c>
      <c r="G27" s="33">
        <f t="shared" si="3"/>
        <v>22.47</v>
      </c>
      <c r="H27" s="33">
        <f t="shared" si="3"/>
        <v>0</v>
      </c>
      <c r="I27" s="33">
        <f t="shared" si="3"/>
        <v>0</v>
      </c>
      <c r="J27" s="33">
        <f t="shared" si="3"/>
        <v>0</v>
      </c>
      <c r="K27" s="33">
        <f t="shared" si="3"/>
        <v>0</v>
      </c>
      <c r="L27" s="48"/>
      <c r="M27" s="48"/>
    </row>
    <row r="28" spans="1:13" ht="17.25" customHeight="1">
      <c r="A28" s="18" t="s">
        <v>38</v>
      </c>
      <c r="B28" s="17" t="s">
        <v>39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51"/>
      <c r="M28" s="51"/>
    </row>
    <row r="29" spans="1:13" ht="17.25" customHeight="1">
      <c r="A29" s="18" t="s">
        <v>40</v>
      </c>
      <c r="B29" s="17" t="s">
        <v>41</v>
      </c>
      <c r="C29" s="110">
        <v>40.3</v>
      </c>
      <c r="D29" s="110">
        <v>0</v>
      </c>
      <c r="E29" s="110">
        <v>196.48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51"/>
      <c r="M29" s="51"/>
    </row>
    <row r="30" spans="1:13" ht="17.25" customHeight="1">
      <c r="A30" s="18" t="s">
        <v>42</v>
      </c>
      <c r="B30" s="17" t="s">
        <v>43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51"/>
      <c r="M30" s="51"/>
    </row>
    <row r="31" spans="1:13" ht="17.25" customHeight="1">
      <c r="A31" s="18" t="s">
        <v>44</v>
      </c>
      <c r="B31" s="17" t="s">
        <v>45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51"/>
      <c r="M31" s="51"/>
    </row>
    <row r="32" spans="1:13" ht="17.25" customHeight="1">
      <c r="A32" s="18" t="s">
        <v>46</v>
      </c>
      <c r="B32" s="17" t="s">
        <v>47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51"/>
      <c r="M32" s="51"/>
    </row>
    <row r="33" spans="1:13" ht="17.25" customHeight="1">
      <c r="A33" s="18" t="s">
        <v>48</v>
      </c>
      <c r="B33" s="17" t="s">
        <v>49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51"/>
      <c r="M33" s="51"/>
    </row>
    <row r="34" spans="1:13" ht="17.25" customHeight="1">
      <c r="A34" s="18" t="s">
        <v>50</v>
      </c>
      <c r="B34" s="17" t="s">
        <v>51</v>
      </c>
      <c r="C34" s="110">
        <v>230</v>
      </c>
      <c r="D34" s="110">
        <v>0</v>
      </c>
      <c r="E34" s="110">
        <v>0</v>
      </c>
      <c r="F34" s="110">
        <v>0</v>
      </c>
      <c r="G34" s="110">
        <v>22.47</v>
      </c>
      <c r="H34" s="110">
        <v>0</v>
      </c>
      <c r="I34" s="110">
        <v>0</v>
      </c>
      <c r="J34" s="110">
        <v>0</v>
      </c>
      <c r="K34" s="110">
        <v>0</v>
      </c>
      <c r="L34" s="51"/>
      <c r="M34" s="51"/>
    </row>
    <row r="35" spans="1:13" ht="17.25" customHeight="1">
      <c r="A35" s="18" t="s">
        <v>52</v>
      </c>
      <c r="B35" s="17" t="s">
        <v>53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51"/>
      <c r="M35" s="51"/>
    </row>
    <row r="36" spans="1:13" ht="17.25" customHeight="1">
      <c r="A36" s="18" t="s">
        <v>54</v>
      </c>
      <c r="B36" s="17" t="s">
        <v>55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51"/>
      <c r="M36" s="51"/>
    </row>
    <row r="37" spans="1:13" ht="17.25" customHeight="1">
      <c r="A37" s="18" t="s">
        <v>56</v>
      </c>
      <c r="B37" s="17" t="s">
        <v>57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51"/>
      <c r="M37" s="51"/>
    </row>
    <row r="38" spans="1:13" ht="17.25" customHeight="1">
      <c r="A38" s="18" t="s">
        <v>58</v>
      </c>
      <c r="B38" s="17" t="s">
        <v>59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51"/>
      <c r="M38" s="51"/>
    </row>
    <row r="39" spans="1:13" ht="17.25" customHeight="1">
      <c r="A39" s="18" t="s">
        <v>60</v>
      </c>
      <c r="B39" s="17" t="s">
        <v>61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51"/>
      <c r="M39" s="51"/>
    </row>
    <row r="40" spans="1:13" ht="17.25" customHeight="1">
      <c r="A40" s="18" t="s">
        <v>62</v>
      </c>
      <c r="B40" s="20" t="s">
        <v>63</v>
      </c>
      <c r="C40" s="110">
        <v>154.22</v>
      </c>
      <c r="D40" s="110">
        <v>0</v>
      </c>
      <c r="E40" s="110">
        <v>48.31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51"/>
      <c r="M40" s="51"/>
    </row>
    <row r="41" spans="1:13" ht="6" customHeight="1">
      <c r="A41" s="22"/>
      <c r="B41" s="23"/>
      <c r="C41" s="43"/>
      <c r="D41" s="43"/>
      <c r="E41" s="43"/>
      <c r="F41" s="43"/>
      <c r="G41" s="43"/>
      <c r="H41" s="43"/>
      <c r="I41" s="43"/>
      <c r="J41" s="43"/>
      <c r="K41" s="43"/>
      <c r="L41" s="51"/>
      <c r="M41" s="51"/>
    </row>
    <row r="42" spans="1:13" ht="1.5" customHeight="1">
      <c r="A42" s="24"/>
      <c r="B42" s="24"/>
      <c r="C42" s="52"/>
      <c r="D42" s="52"/>
      <c r="E42" s="52"/>
      <c r="F42" s="52"/>
      <c r="G42" s="51"/>
      <c r="H42" s="51"/>
      <c r="I42" s="36"/>
      <c r="J42" s="51"/>
      <c r="K42" s="51"/>
      <c r="L42" s="51"/>
      <c r="M42" s="51"/>
    </row>
    <row r="43" spans="1:13" ht="10.5" customHeight="1">
      <c r="A43" s="25"/>
      <c r="C43" s="51"/>
      <c r="D43" s="51"/>
      <c r="E43" s="51"/>
      <c r="F43" s="51"/>
      <c r="G43" s="53"/>
      <c r="H43" s="53"/>
      <c r="I43" s="51"/>
      <c r="J43" s="51"/>
      <c r="K43" s="51"/>
      <c r="L43" s="51"/>
      <c r="M43" s="51"/>
    </row>
    <row r="44" spans="3:13" ht="16.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3:13" ht="16.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</sheetData>
  <sheetProtection selectLockedCells="1" selectUnlockedCells="1"/>
  <mergeCells count="19">
    <mergeCell ref="A2:E2"/>
    <mergeCell ref="F2:K2"/>
    <mergeCell ref="A4:E5"/>
    <mergeCell ref="F4:K4"/>
    <mergeCell ref="H5:I5"/>
    <mergeCell ref="B6:C6"/>
    <mergeCell ref="H6:I6"/>
    <mergeCell ref="A8:B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2"/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N44"/>
  <sheetViews>
    <sheetView view="pageBreakPreview" zoomScale="96" zoomScaleSheetLayoutView="96" zoomScalePageLayoutView="0" workbookViewId="0" topLeftCell="A1">
      <selection activeCell="D16" sqref="D16"/>
    </sheetView>
  </sheetViews>
  <sheetFormatPr defaultColWidth="9.00390625" defaultRowHeight="16.5"/>
  <cols>
    <col min="1" max="1" width="14.375" style="55" customWidth="1"/>
    <col min="2" max="2" width="18.375" style="55" customWidth="1"/>
    <col min="3" max="4" width="15.50390625" style="55" customWidth="1"/>
    <col min="5" max="5" width="14.75390625" style="55" customWidth="1"/>
    <col min="6" max="8" width="12.25390625" style="55" customWidth="1"/>
    <col min="9" max="11" width="14.125" style="55" customWidth="1"/>
    <col min="12" max="16384" width="9.00390625" style="55" customWidth="1"/>
  </cols>
  <sheetData>
    <row r="1" spans="1:11" ht="10.5" customHeight="1">
      <c r="A1" s="54" t="s">
        <v>187</v>
      </c>
      <c r="K1" s="56" t="s">
        <v>188</v>
      </c>
    </row>
    <row r="2" spans="1:11" s="101" customFormat="1" ht="21">
      <c r="A2" s="124" t="s">
        <v>189</v>
      </c>
      <c r="B2" s="124"/>
      <c r="C2" s="124"/>
      <c r="D2" s="124"/>
      <c r="E2" s="124"/>
      <c r="F2" s="125" t="s">
        <v>131</v>
      </c>
      <c r="G2" s="125"/>
      <c r="H2" s="125"/>
      <c r="I2" s="125"/>
      <c r="J2" s="125"/>
      <c r="K2" s="125"/>
    </row>
    <row r="3" ht="12" customHeight="1"/>
    <row r="4" spans="1:11" ht="15.75" customHeight="1">
      <c r="A4" s="133" t="s">
        <v>190</v>
      </c>
      <c r="B4" s="133"/>
      <c r="C4" s="133"/>
      <c r="D4" s="133"/>
      <c r="E4" s="133"/>
      <c r="F4" s="134" t="s">
        <v>95</v>
      </c>
      <c r="G4" s="134"/>
      <c r="H4" s="134"/>
      <c r="I4" s="134"/>
      <c r="J4" s="134"/>
      <c r="K4" s="134"/>
    </row>
    <row r="5" spans="7:10" ht="15.75" customHeight="1">
      <c r="G5" s="135" t="s">
        <v>96</v>
      </c>
      <c r="H5" s="135"/>
      <c r="I5" s="135"/>
      <c r="J5" s="135"/>
    </row>
    <row r="6" spans="1:11" ht="13.5" customHeight="1">
      <c r="A6" s="57" t="s">
        <v>145</v>
      </c>
      <c r="B6" s="128" t="s">
        <v>204</v>
      </c>
      <c r="C6" s="128"/>
      <c r="G6" s="96"/>
      <c r="H6" s="136">
        <v>2022</v>
      </c>
      <c r="I6" s="136"/>
      <c r="K6" s="59" t="s">
        <v>146</v>
      </c>
    </row>
    <row r="7" spans="1:11" ht="0.75" customHeight="1">
      <c r="A7" s="54"/>
      <c r="B7" s="60"/>
      <c r="C7" s="60"/>
      <c r="G7" s="96"/>
      <c r="H7" s="102"/>
      <c r="I7" s="102"/>
      <c r="K7" s="56"/>
    </row>
    <row r="8" spans="1:11" ht="16.5">
      <c r="A8" s="143" t="s">
        <v>191</v>
      </c>
      <c r="B8" s="143"/>
      <c r="C8" s="63" t="s">
        <v>192</v>
      </c>
      <c r="D8" s="62" t="s">
        <v>193</v>
      </c>
      <c r="E8" s="62" t="s">
        <v>194</v>
      </c>
      <c r="F8" s="63" t="s">
        <v>195</v>
      </c>
      <c r="G8" s="63" t="s">
        <v>196</v>
      </c>
      <c r="H8" s="62" t="s">
        <v>197</v>
      </c>
      <c r="I8" s="62" t="s">
        <v>132</v>
      </c>
      <c r="J8" s="62" t="s">
        <v>133</v>
      </c>
      <c r="K8" s="64" t="s">
        <v>198</v>
      </c>
    </row>
    <row r="9" spans="1:11" ht="15" customHeight="1">
      <c r="A9" s="143"/>
      <c r="B9" s="143"/>
      <c r="C9" s="65"/>
      <c r="D9" s="67"/>
      <c r="E9" s="67"/>
      <c r="F9" s="66"/>
      <c r="G9" s="67"/>
      <c r="H9" s="67"/>
      <c r="I9" s="103" t="s">
        <v>199</v>
      </c>
      <c r="J9" s="103" t="s">
        <v>199</v>
      </c>
      <c r="K9" s="104"/>
    </row>
    <row r="10" spans="1:11" ht="15" customHeight="1">
      <c r="A10" s="144" t="s">
        <v>9</v>
      </c>
      <c r="B10" s="144"/>
      <c r="C10" s="65"/>
      <c r="D10" s="103"/>
      <c r="E10" s="103"/>
      <c r="F10" s="105"/>
      <c r="G10" s="103"/>
      <c r="H10" s="103"/>
      <c r="I10" s="97" t="s">
        <v>134</v>
      </c>
      <c r="J10" s="97" t="s">
        <v>135</v>
      </c>
      <c r="K10" s="106" t="s">
        <v>136</v>
      </c>
    </row>
    <row r="11" spans="1:11" ht="16.5">
      <c r="A11" s="144"/>
      <c r="B11" s="144"/>
      <c r="C11" s="70" t="s">
        <v>137</v>
      </c>
      <c r="D11" s="69" t="s">
        <v>138</v>
      </c>
      <c r="E11" s="69" t="s">
        <v>139</v>
      </c>
      <c r="F11" s="70" t="s">
        <v>140</v>
      </c>
      <c r="G11" s="69" t="s">
        <v>141</v>
      </c>
      <c r="H11" s="69" t="s">
        <v>142</v>
      </c>
      <c r="I11" s="69" t="s">
        <v>143</v>
      </c>
      <c r="J11" s="69" t="s">
        <v>143</v>
      </c>
      <c r="K11" s="71" t="s">
        <v>144</v>
      </c>
    </row>
    <row r="12" spans="1:11" s="72" customFormat="1" ht="18.75" customHeight="1">
      <c r="A12" s="130" t="s">
        <v>11</v>
      </c>
      <c r="B12" s="123" t="s">
        <v>12</v>
      </c>
      <c r="C12" s="132">
        <f aca="true" t="shared" si="0" ref="C12:K12">SUM(C14,C21)</f>
        <v>0</v>
      </c>
      <c r="D12" s="122">
        <f t="shared" si="0"/>
        <v>0</v>
      </c>
      <c r="E12" s="122">
        <f t="shared" si="0"/>
        <v>0</v>
      </c>
      <c r="F12" s="122">
        <f t="shared" si="0"/>
        <v>0</v>
      </c>
      <c r="G12" s="122">
        <f t="shared" si="0"/>
        <v>0</v>
      </c>
      <c r="H12" s="122">
        <f t="shared" si="0"/>
        <v>0</v>
      </c>
      <c r="I12" s="122">
        <f t="shared" si="0"/>
        <v>2265.45</v>
      </c>
      <c r="J12" s="122">
        <f t="shared" si="0"/>
        <v>0</v>
      </c>
      <c r="K12" s="122">
        <f t="shared" si="0"/>
        <v>0</v>
      </c>
    </row>
    <row r="13" spans="1:11" s="72" customFormat="1" ht="14.25" customHeight="1">
      <c r="A13" s="130"/>
      <c r="B13" s="123"/>
      <c r="C13" s="132"/>
      <c r="D13" s="122"/>
      <c r="E13" s="122"/>
      <c r="F13" s="122"/>
      <c r="G13" s="122"/>
      <c r="H13" s="122"/>
      <c r="I13" s="122"/>
      <c r="J13" s="122"/>
      <c r="K13" s="122"/>
    </row>
    <row r="14" spans="1:11" s="72" customFormat="1" ht="18.75" customHeight="1">
      <c r="A14" s="73" t="s">
        <v>200</v>
      </c>
      <c r="B14" s="74" t="s">
        <v>14</v>
      </c>
      <c r="C14" s="75">
        <f aca="true" t="shared" si="1" ref="C14:K14">SUM(C15:C19)</f>
        <v>0</v>
      </c>
      <c r="D14" s="75">
        <f t="shared" si="1"/>
        <v>0</v>
      </c>
      <c r="E14" s="75">
        <f t="shared" si="1"/>
        <v>0</v>
      </c>
      <c r="F14" s="75">
        <f t="shared" si="1"/>
        <v>0</v>
      </c>
      <c r="G14" s="75">
        <f t="shared" si="1"/>
        <v>0</v>
      </c>
      <c r="H14" s="75">
        <f t="shared" si="1"/>
        <v>0</v>
      </c>
      <c r="I14" s="75">
        <f t="shared" si="1"/>
        <v>1312.51</v>
      </c>
      <c r="J14" s="75">
        <f t="shared" si="1"/>
        <v>0</v>
      </c>
      <c r="K14" s="75">
        <f t="shared" si="1"/>
        <v>0</v>
      </c>
    </row>
    <row r="15" spans="1:14" s="108" customFormat="1" ht="17.25" customHeight="1">
      <c r="A15" s="77" t="s">
        <v>149</v>
      </c>
      <c r="B15" s="78" t="s">
        <v>16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09">
        <v>0.27</v>
      </c>
      <c r="J15" s="111">
        <v>0</v>
      </c>
      <c r="K15" s="111">
        <v>0</v>
      </c>
      <c r="L15" s="107"/>
      <c r="M15" s="107"/>
      <c r="N15" s="107"/>
    </row>
    <row r="16" spans="1:14" s="108" customFormat="1" ht="17.25" customHeight="1">
      <c r="A16" s="77" t="s">
        <v>150</v>
      </c>
      <c r="B16" s="78" t="s">
        <v>18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09">
        <v>20.01</v>
      </c>
      <c r="J16" s="111">
        <v>0</v>
      </c>
      <c r="K16" s="111">
        <v>0</v>
      </c>
      <c r="L16" s="107"/>
      <c r="M16" s="107"/>
      <c r="N16" s="107"/>
    </row>
    <row r="17" spans="1:14" s="108" customFormat="1" ht="17.25" customHeight="1">
      <c r="A17" s="77" t="s">
        <v>151</v>
      </c>
      <c r="B17" s="78" t="s">
        <v>20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09">
        <v>0</v>
      </c>
      <c r="J17" s="111">
        <v>0</v>
      </c>
      <c r="K17" s="111">
        <v>0</v>
      </c>
      <c r="L17" s="107"/>
      <c r="M17" s="107"/>
      <c r="N17" s="107"/>
    </row>
    <row r="18" spans="1:14" s="108" customFormat="1" ht="17.25" customHeight="1">
      <c r="A18" s="77" t="s">
        <v>152</v>
      </c>
      <c r="B18" s="78" t="s">
        <v>22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09">
        <v>1292.23</v>
      </c>
      <c r="J18" s="111">
        <v>0</v>
      </c>
      <c r="K18" s="111">
        <v>0</v>
      </c>
      <c r="L18" s="107"/>
      <c r="M18" s="107"/>
      <c r="N18" s="107"/>
    </row>
    <row r="19" spans="1:14" s="108" customFormat="1" ht="17.25" customHeight="1">
      <c r="A19" s="77" t="s">
        <v>153</v>
      </c>
      <c r="B19" s="78" t="s">
        <v>23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09">
        <v>0</v>
      </c>
      <c r="J19" s="111">
        <v>0</v>
      </c>
      <c r="K19" s="111">
        <v>0</v>
      </c>
      <c r="L19" s="107"/>
      <c r="M19" s="107"/>
      <c r="N19" s="107"/>
    </row>
    <row r="20" spans="1:11" ht="7.5" customHeight="1">
      <c r="A20" s="80"/>
      <c r="B20" s="81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72" customFormat="1" ht="18.75" customHeight="1">
      <c r="A21" s="83" t="s">
        <v>201</v>
      </c>
      <c r="B21" s="74" t="s">
        <v>25</v>
      </c>
      <c r="C21" s="75">
        <f aca="true" t="shared" si="2" ref="C21:K21">SUM(C22:C26)</f>
        <v>0</v>
      </c>
      <c r="D21" s="75">
        <f t="shared" si="2"/>
        <v>0</v>
      </c>
      <c r="E21" s="75">
        <f t="shared" si="2"/>
        <v>0</v>
      </c>
      <c r="F21" s="75">
        <f t="shared" si="2"/>
        <v>0</v>
      </c>
      <c r="G21" s="75">
        <f t="shared" si="2"/>
        <v>0</v>
      </c>
      <c r="H21" s="75">
        <f t="shared" si="2"/>
        <v>0</v>
      </c>
      <c r="I21" s="75">
        <f t="shared" si="2"/>
        <v>952.9399999999999</v>
      </c>
      <c r="J21" s="75">
        <f t="shared" si="2"/>
        <v>0</v>
      </c>
      <c r="K21" s="75">
        <f t="shared" si="2"/>
        <v>0</v>
      </c>
    </row>
    <row r="22" spans="1:14" ht="17.25" customHeight="1">
      <c r="A22" s="80" t="s">
        <v>155</v>
      </c>
      <c r="B22" s="78" t="s">
        <v>27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09">
        <v>2.67</v>
      </c>
      <c r="J22" s="111">
        <v>0</v>
      </c>
      <c r="K22" s="111">
        <v>0</v>
      </c>
      <c r="L22" s="107"/>
      <c r="M22" s="107"/>
      <c r="N22" s="107"/>
    </row>
    <row r="23" spans="1:14" ht="17.25" customHeight="1">
      <c r="A23" s="80" t="s">
        <v>156</v>
      </c>
      <c r="B23" s="78" t="s">
        <v>29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09">
        <v>946.09</v>
      </c>
      <c r="J23" s="111">
        <v>0</v>
      </c>
      <c r="K23" s="111">
        <v>0</v>
      </c>
      <c r="L23" s="107"/>
      <c r="M23" s="107"/>
      <c r="N23" s="107"/>
    </row>
    <row r="24" spans="1:14" ht="17.25" customHeight="1">
      <c r="A24" s="80" t="s">
        <v>157</v>
      </c>
      <c r="B24" s="78" t="s">
        <v>31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09">
        <v>0</v>
      </c>
      <c r="J24" s="111">
        <v>0</v>
      </c>
      <c r="K24" s="111">
        <v>0</v>
      </c>
      <c r="L24" s="107"/>
      <c r="M24" s="107"/>
      <c r="N24" s="107"/>
    </row>
    <row r="25" spans="1:14" ht="17.25" customHeight="1">
      <c r="A25" s="80" t="s">
        <v>158</v>
      </c>
      <c r="B25" s="78" t="s">
        <v>33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09">
        <v>0</v>
      </c>
      <c r="J25" s="111">
        <v>0</v>
      </c>
      <c r="K25" s="111">
        <v>0</v>
      </c>
      <c r="L25" s="107"/>
      <c r="M25" s="107"/>
      <c r="N25" s="107"/>
    </row>
    <row r="26" spans="1:14" ht="17.25" customHeight="1">
      <c r="A26" s="80" t="s">
        <v>159</v>
      </c>
      <c r="B26" s="84" t="s">
        <v>35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09">
        <v>4.18</v>
      </c>
      <c r="J26" s="111">
        <v>0</v>
      </c>
      <c r="K26" s="111">
        <v>0</v>
      </c>
      <c r="L26" s="107"/>
      <c r="M26" s="107"/>
      <c r="N26" s="107"/>
    </row>
    <row r="27" spans="1:11" ht="7.5" customHeight="1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</row>
    <row r="28" spans="1:11" s="72" customFormat="1" ht="19.5" customHeight="1">
      <c r="A28" s="86" t="s">
        <v>160</v>
      </c>
      <c r="B28" s="74" t="s">
        <v>37</v>
      </c>
      <c r="C28" s="75">
        <f aca="true" t="shared" si="3" ref="C28:K28">SUM(C29:C41)</f>
        <v>0</v>
      </c>
      <c r="D28" s="75">
        <f t="shared" si="3"/>
        <v>0</v>
      </c>
      <c r="E28" s="75">
        <f t="shared" si="3"/>
        <v>0</v>
      </c>
      <c r="F28" s="75">
        <f t="shared" si="3"/>
        <v>0</v>
      </c>
      <c r="G28" s="75">
        <f t="shared" si="3"/>
        <v>0</v>
      </c>
      <c r="H28" s="75">
        <f t="shared" si="3"/>
        <v>0</v>
      </c>
      <c r="I28" s="75">
        <f t="shared" si="3"/>
        <v>53.52</v>
      </c>
      <c r="J28" s="75">
        <f t="shared" si="3"/>
        <v>0</v>
      </c>
      <c r="K28" s="75">
        <f t="shared" si="3"/>
        <v>76.7</v>
      </c>
    </row>
    <row r="29" spans="1:14" ht="17.25" customHeight="1">
      <c r="A29" s="80" t="s">
        <v>161</v>
      </c>
      <c r="B29" s="78" t="s">
        <v>39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09">
        <v>0</v>
      </c>
      <c r="J29" s="111">
        <v>0</v>
      </c>
      <c r="K29" s="111">
        <v>0</v>
      </c>
      <c r="L29" s="107"/>
      <c r="M29" s="107"/>
      <c r="N29" s="107"/>
    </row>
    <row r="30" spans="1:14" ht="17.25" customHeight="1">
      <c r="A30" s="80" t="s">
        <v>162</v>
      </c>
      <c r="B30" s="78" t="s">
        <v>41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09">
        <v>3.57</v>
      </c>
      <c r="J30" s="111">
        <v>0</v>
      </c>
      <c r="K30" s="111">
        <v>0</v>
      </c>
      <c r="L30" s="107"/>
      <c r="M30" s="107"/>
      <c r="N30" s="107"/>
    </row>
    <row r="31" spans="1:14" ht="17.25" customHeight="1">
      <c r="A31" s="80" t="s">
        <v>163</v>
      </c>
      <c r="B31" s="78" t="s">
        <v>43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09">
        <v>0</v>
      </c>
      <c r="J31" s="111">
        <v>0</v>
      </c>
      <c r="K31" s="111">
        <v>0</v>
      </c>
      <c r="L31" s="107"/>
      <c r="M31" s="107"/>
      <c r="N31" s="107"/>
    </row>
    <row r="32" spans="1:14" ht="17.25" customHeight="1">
      <c r="A32" s="80" t="s">
        <v>164</v>
      </c>
      <c r="B32" s="78" t="s">
        <v>45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09">
        <v>3.57</v>
      </c>
      <c r="J32" s="111">
        <v>0</v>
      </c>
      <c r="K32" s="111">
        <v>0</v>
      </c>
      <c r="L32" s="107"/>
      <c r="M32" s="107"/>
      <c r="N32" s="107"/>
    </row>
    <row r="33" spans="1:14" ht="17.25" customHeight="1">
      <c r="A33" s="80" t="s">
        <v>165</v>
      </c>
      <c r="B33" s="78" t="s">
        <v>47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09">
        <v>0</v>
      </c>
      <c r="J33" s="111">
        <v>0</v>
      </c>
      <c r="K33" s="111">
        <v>0</v>
      </c>
      <c r="L33" s="107"/>
      <c r="M33" s="107"/>
      <c r="N33" s="107"/>
    </row>
    <row r="34" spans="1:14" ht="17.25" customHeight="1">
      <c r="A34" s="80" t="s">
        <v>166</v>
      </c>
      <c r="B34" s="78" t="s">
        <v>49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09">
        <v>0</v>
      </c>
      <c r="J34" s="111">
        <v>0</v>
      </c>
      <c r="K34" s="111">
        <v>0</v>
      </c>
      <c r="L34" s="107"/>
      <c r="M34" s="107"/>
      <c r="N34" s="107"/>
    </row>
    <row r="35" spans="1:14" ht="17.25" customHeight="1">
      <c r="A35" s="80" t="s">
        <v>167</v>
      </c>
      <c r="B35" s="78" t="s">
        <v>51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09">
        <v>39.71</v>
      </c>
      <c r="J35" s="111">
        <v>0</v>
      </c>
      <c r="K35" s="111">
        <v>0</v>
      </c>
      <c r="L35" s="107"/>
      <c r="M35" s="107"/>
      <c r="N35" s="107"/>
    </row>
    <row r="36" spans="1:14" ht="17.25" customHeight="1">
      <c r="A36" s="80" t="s">
        <v>168</v>
      </c>
      <c r="B36" s="78" t="s">
        <v>53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09">
        <v>0</v>
      </c>
      <c r="J36" s="111">
        <v>0</v>
      </c>
      <c r="K36" s="111">
        <v>0</v>
      </c>
      <c r="L36" s="107"/>
      <c r="M36" s="107"/>
      <c r="N36" s="107"/>
    </row>
    <row r="37" spans="1:14" ht="17.25" customHeight="1">
      <c r="A37" s="80" t="s">
        <v>169</v>
      </c>
      <c r="B37" s="78" t="s">
        <v>55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09">
        <v>0</v>
      </c>
      <c r="J37" s="111">
        <v>0</v>
      </c>
      <c r="K37" s="111">
        <v>0</v>
      </c>
      <c r="L37" s="107"/>
      <c r="M37" s="107"/>
      <c r="N37" s="107"/>
    </row>
    <row r="38" spans="1:14" ht="17.25" customHeight="1">
      <c r="A38" s="80" t="s">
        <v>170</v>
      </c>
      <c r="B38" s="78" t="s">
        <v>57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09">
        <v>0</v>
      </c>
      <c r="J38" s="111">
        <v>0</v>
      </c>
      <c r="K38" s="111">
        <v>0</v>
      </c>
      <c r="L38" s="107"/>
      <c r="M38" s="107"/>
      <c r="N38" s="107"/>
    </row>
    <row r="39" spans="1:14" ht="17.25" customHeight="1">
      <c r="A39" s="80" t="s">
        <v>171</v>
      </c>
      <c r="B39" s="78" t="s">
        <v>59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09">
        <v>0</v>
      </c>
      <c r="J39" s="111">
        <v>0</v>
      </c>
      <c r="K39" s="111">
        <v>0</v>
      </c>
      <c r="L39" s="107"/>
      <c r="M39" s="107"/>
      <c r="N39" s="107"/>
    </row>
    <row r="40" spans="1:14" ht="17.25" customHeight="1">
      <c r="A40" s="80" t="s">
        <v>172</v>
      </c>
      <c r="B40" s="78" t="s">
        <v>61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09">
        <v>0</v>
      </c>
      <c r="J40" s="111">
        <v>0</v>
      </c>
      <c r="K40" s="111">
        <v>0</v>
      </c>
      <c r="L40" s="107"/>
      <c r="M40" s="107"/>
      <c r="N40" s="107"/>
    </row>
    <row r="41" spans="1:14" ht="17.25" customHeight="1">
      <c r="A41" s="80" t="s">
        <v>173</v>
      </c>
      <c r="B41" s="84" t="s">
        <v>63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09">
        <v>6.67</v>
      </c>
      <c r="J41" s="111">
        <v>0</v>
      </c>
      <c r="K41" s="111">
        <v>76.7</v>
      </c>
      <c r="L41" s="107"/>
      <c r="M41" s="107"/>
      <c r="N41" s="107"/>
    </row>
    <row r="42" spans="1:11" ht="6.75" customHeight="1">
      <c r="A42" s="88"/>
      <c r="B42" s="89"/>
      <c r="C42" s="88"/>
      <c r="D42" s="88"/>
      <c r="E42" s="88"/>
      <c r="F42" s="88"/>
      <c r="G42" s="88"/>
      <c r="H42" s="88"/>
      <c r="I42" s="88"/>
      <c r="J42" s="88"/>
      <c r="K42" s="88"/>
    </row>
    <row r="43" spans="1:5" ht="1.5" customHeight="1">
      <c r="A43" s="87"/>
      <c r="B43" s="87"/>
      <c r="C43" s="87"/>
      <c r="D43" s="87"/>
      <c r="E43" s="87"/>
    </row>
    <row r="44" spans="1:7" ht="10.5" customHeight="1">
      <c r="A44" s="91"/>
      <c r="F44" s="92"/>
      <c r="G44" s="92"/>
    </row>
  </sheetData>
  <sheetProtection selectLockedCells="1" selectUnlockedCells="1"/>
  <mergeCells count="20">
    <mergeCell ref="A2:E2"/>
    <mergeCell ref="F2:K2"/>
    <mergeCell ref="A4:E4"/>
    <mergeCell ref="F4:K4"/>
    <mergeCell ref="G5:J5"/>
    <mergeCell ref="B6:C6"/>
    <mergeCell ref="H6:I6"/>
    <mergeCell ref="A8:B9"/>
    <mergeCell ref="A10:B11"/>
    <mergeCell ref="A12:A13"/>
    <mergeCell ref="B12:B13"/>
    <mergeCell ref="C12:C13"/>
    <mergeCell ref="D12:D13"/>
    <mergeCell ref="K12:K13"/>
    <mergeCell ref="E12:E13"/>
    <mergeCell ref="F12:F13"/>
    <mergeCell ref="G12:G13"/>
    <mergeCell ref="H12:H13"/>
    <mergeCell ref="I12:I13"/>
    <mergeCell ref="J12:J13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2"/>
  <colBreaks count="1" manualBreakCount="1">
    <brk id="5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吳如真</dc:creator>
  <cp:keywords/>
  <dc:description/>
  <cp:lastModifiedBy>王郁瑄</cp:lastModifiedBy>
  <cp:lastPrinted>2023-07-13T08:20:13Z</cp:lastPrinted>
  <dcterms:created xsi:type="dcterms:W3CDTF">2022-06-22T08:56:14Z</dcterms:created>
  <dcterms:modified xsi:type="dcterms:W3CDTF">2023-07-13T08:20:19Z</dcterms:modified>
  <cp:category/>
  <cp:version/>
  <cp:contentType/>
  <cp:contentStatus/>
</cp:coreProperties>
</file>