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14F" lockStructure="1"/>
  <bookViews>
    <workbookView xWindow="120" yWindow="75" windowWidth="15450" windowHeight="10575"/>
  </bookViews>
  <sheets>
    <sheet name="表6" sheetId="8" r:id="rId1"/>
  </sheets>
  <definedNames>
    <definedName name="_">表6!$C$23</definedName>
  </definedNames>
  <calcPr calcId="145621"/>
</workbook>
</file>

<file path=xl/calcChain.xml><?xml version="1.0" encoding="utf-8"?>
<calcChain xmlns="http://schemas.openxmlformats.org/spreadsheetml/2006/main">
  <c r="C15" i="8" l="1"/>
  <c r="C14" i="8"/>
  <c r="C13" i="8"/>
  <c r="C18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16" i="8"/>
  <c r="C33" i="8"/>
  <c r="C17" i="8"/>
  <c r="C35" i="8"/>
  <c r="C36" i="8"/>
  <c r="F34" i="8"/>
  <c r="E34" i="8"/>
  <c r="F19" i="8"/>
  <c r="F12" i="8" s="1"/>
  <c r="F11" i="8" s="1"/>
  <c r="E19" i="8"/>
  <c r="E12" i="8" s="1"/>
  <c r="E11" i="8" l="1"/>
  <c r="C34" i="8"/>
  <c r="C19" i="8"/>
  <c r="C12" i="8"/>
  <c r="C11" i="8" s="1"/>
  <c r="D13" i="8" s="1"/>
  <c r="D21" i="8" l="1"/>
  <c r="D26" i="8"/>
  <c r="D16" i="8"/>
  <c r="D35" i="8"/>
  <c r="D23" i="8"/>
  <c r="D33" i="8"/>
  <c r="D14" i="8"/>
  <c r="D24" i="8"/>
  <c r="D29" i="8"/>
  <c r="D27" i="8"/>
  <c r="D18" i="8"/>
  <c r="D25" i="8"/>
  <c r="D36" i="8"/>
  <c r="D30" i="8"/>
  <c r="D15" i="8"/>
  <c r="D28" i="8"/>
  <c r="D22" i="8"/>
  <c r="D20" i="8"/>
  <c r="D17" i="8"/>
  <c r="D31" i="8"/>
  <c r="D32" i="8"/>
  <c r="D34" i="8" l="1"/>
  <c r="D19" i="8"/>
  <c r="D12" i="8" s="1"/>
  <c r="D11" i="8" s="1"/>
</calcChain>
</file>

<file path=xl/sharedStrings.xml><?xml version="1.0" encoding="utf-8"?>
<sst xmlns="http://schemas.openxmlformats.org/spreadsheetml/2006/main" count="73" uniqueCount="73">
  <si>
    <t>Total</t>
  </si>
  <si>
    <t>%</t>
  </si>
  <si>
    <t>Forested Land</t>
  </si>
  <si>
    <t>Non-forested Land</t>
  </si>
  <si>
    <t>Grand Total</t>
  </si>
  <si>
    <r>
      <t>單位：公頃</t>
    </r>
    <r>
      <rPr>
        <sz val="12"/>
        <rFont val="Times New Roman"/>
        <family val="1"/>
      </rPr>
      <t xml:space="preserve">                              </t>
    </r>
    <phoneticPr fontId="1" type="noConversion"/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</si>
  <si>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</si>
  <si>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</si>
  <si>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</si>
  <si>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</si>
  <si>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</si>
  <si>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</si>
  <si>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</si>
  <si>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</si>
  <si>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</si>
  <si>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</si>
  <si>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Penghu County</t>
  </si>
  <si>
    <t>Keelung City</t>
  </si>
  <si>
    <t>Hsinchu City</t>
  </si>
  <si>
    <t>Taichung City</t>
  </si>
  <si>
    <t>Chiayi City</t>
  </si>
  <si>
    <t>Tainan City</t>
  </si>
  <si>
    <r>
      <t>百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比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</si>
  <si>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宜蘭縣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</si>
  <si>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新竹縣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</si>
  <si>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苗栗縣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</si>
  <si>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彰化縣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</si>
  <si>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南投縣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</si>
  <si>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雲林縣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</si>
  <si>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嘉義縣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</si>
  <si>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屏東縣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</si>
  <si>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臺東縣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</si>
  <si>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花蓮縣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</si>
  <si>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澎湖縣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</si>
  <si>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基隆市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</si>
  <si>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新竹市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</si>
  <si>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嘉義市</t>
    </r>
    <phoneticPr fontId="1" type="noConversion"/>
  </si>
  <si>
    <t>總　　　　計</t>
    <phoneticPr fontId="1" type="noConversion"/>
  </si>
  <si>
    <r>
      <t>合</t>
    </r>
    <r>
      <rPr>
        <sz val="12"/>
        <rFont val="Times New Roman"/>
        <family val="1"/>
      </rPr>
      <t xml:space="preserve">                  </t>
    </r>
    <r>
      <rPr>
        <sz val="12"/>
        <rFont val="標楷體"/>
        <family val="4"/>
        <charset val="136"/>
      </rPr>
      <t>計</t>
    </r>
    <phoneticPr fontId="1" type="noConversion"/>
  </si>
  <si>
    <r>
      <t>無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木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地</t>
    </r>
    <phoneticPr fontId="1" type="noConversion"/>
  </si>
  <si>
    <r>
      <t>有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木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地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</si>
  <si>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</si>
  <si>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t>附　　註：表列資料總數與細數之和因四捨五入調整尾數故未盡相符。</t>
    <phoneticPr fontId="1" type="noConversion"/>
  </si>
  <si>
    <t>District</t>
    <phoneticPr fontId="1" type="noConversion"/>
  </si>
  <si>
    <t>地      區      別</t>
    <phoneticPr fontId="1" type="noConversion"/>
  </si>
  <si>
    <t>臺灣地區</t>
    <phoneticPr fontId="1" type="noConversion"/>
  </si>
  <si>
    <t>金馬地區</t>
    <phoneticPr fontId="1" type="noConversion"/>
  </si>
  <si>
    <r>
      <t xml:space="preserve"> </t>
    </r>
    <r>
      <rPr>
        <sz val="11"/>
        <rFont val="標楷體"/>
        <family val="4"/>
        <charset val="136"/>
      </rPr>
      <t>金門縣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</si>
  <si>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連江縣</t>
    </r>
    <phoneticPr fontId="1" type="noConversion"/>
  </si>
  <si>
    <t>Hualien County</t>
    <phoneticPr fontId="1" type="noConversion"/>
  </si>
  <si>
    <t>Kinmen County</t>
    <phoneticPr fontId="1" type="noConversion"/>
  </si>
  <si>
    <t>Lienchiang County</t>
    <phoneticPr fontId="1" type="noConversion"/>
  </si>
  <si>
    <t>Taiwan Region</t>
    <phoneticPr fontId="1" type="noConversion"/>
  </si>
  <si>
    <t>Kima  Region</t>
    <phoneticPr fontId="1" type="noConversion"/>
  </si>
  <si>
    <t>New Taipei City</t>
    <phoneticPr fontId="1" type="noConversion"/>
  </si>
  <si>
    <r>
      <t xml:space="preserve"> </t>
    </r>
    <r>
      <rPr>
        <sz val="11"/>
        <rFont val="標楷體"/>
        <family val="4"/>
        <charset val="136"/>
      </rPr>
      <t>新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市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</si>
  <si>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臺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市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</si>
  <si>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臺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市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</si>
  <si>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臺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市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</si>
  <si>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高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市</t>
    </r>
    <phoneticPr fontId="1" type="noConversion"/>
  </si>
  <si>
    <r>
      <t xml:space="preserve"> </t>
    </r>
    <r>
      <rPr>
        <sz val="11"/>
        <rFont val="標楷體"/>
        <family val="4"/>
        <charset val="136"/>
      </rPr>
      <t>臺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灣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省</t>
    </r>
    <phoneticPr fontId="1" type="noConversion"/>
  </si>
  <si>
    <t xml:space="preserve">Taiwan Province </t>
    <phoneticPr fontId="1" type="noConversion"/>
  </si>
  <si>
    <r>
      <t>Source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 xml:space="preserve">The data are prepared by the local governments and compiled by the Reforestation and Production Division of F.B.. </t>
    </r>
    <phoneticPr fontId="1" type="noConversion"/>
  </si>
  <si>
    <t>資料來源：本局造林生產組依據直轄市、縣市政府報送資料彙編。</t>
    <phoneticPr fontId="1" type="noConversion"/>
  </si>
  <si>
    <r>
      <t xml:space="preserve"> </t>
    </r>
    <r>
      <rPr>
        <sz val="11"/>
        <rFont val="標楷體"/>
        <family val="4"/>
        <charset val="136"/>
      </rPr>
      <t>桃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市</t>
    </r>
    <phoneticPr fontId="1" type="noConversion"/>
  </si>
  <si>
    <t>Taipei City</t>
    <phoneticPr fontId="1" type="noConversion"/>
  </si>
  <si>
    <t>Taoyuan City</t>
    <phoneticPr fontId="1" type="noConversion"/>
  </si>
  <si>
    <r>
      <t xml:space="preserve">    民國</t>
    </r>
    <r>
      <rPr>
        <sz val="10.5"/>
        <rFont val="Times New Roman"/>
        <family val="1"/>
      </rPr>
      <t>104</t>
    </r>
    <r>
      <rPr>
        <sz val="10.5"/>
        <rFont val="標楷體"/>
        <family val="4"/>
        <charset val="136"/>
      </rPr>
      <t>年底</t>
    </r>
    <phoneticPr fontId="1" type="noConversion"/>
  </si>
  <si>
    <r>
      <t>22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</si>
  <si>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23</t>
    </r>
    <phoneticPr fontId="1" type="noConversion"/>
  </si>
  <si>
    <r>
      <t>表</t>
    </r>
    <r>
      <rPr>
        <sz val="16"/>
        <rFont val="Times New Roman"/>
        <family val="1"/>
      </rPr>
      <t>6</t>
    </r>
    <r>
      <rPr>
        <sz val="16"/>
        <rFont val="標楷體"/>
        <family val="4"/>
        <charset val="136"/>
      </rPr>
      <t>　公私有林面積</t>
    </r>
    <phoneticPr fontId="1" type="noConversion"/>
  </si>
  <si>
    <t xml:space="preserve">Table 6     Communal and Private Forest Area </t>
    <phoneticPr fontId="1" type="noConversion"/>
  </si>
  <si>
    <r>
      <t xml:space="preserve">                                                                              End of  2015                                                               </t>
    </r>
    <r>
      <rPr>
        <sz val="9"/>
        <rFont val="Times New Roman"/>
        <family val="1"/>
      </rPr>
      <t>Unit : ha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</si>
</sst>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.00;\-#,##0.00"/>
    <numFmt numFmtId="177" formatCode="_-* #\ ##0.00_-;\-* #\ ##0.00_-;_-* &quot;-&quot;??_-;_-@_-"/>
  </numFmts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sz val="12"/>
      <name val="標楷體"/>
      <family val="4"/>
      <charset val="136"/>
    </font>
    <font>
      <b/>
      <sz val="10"/>
      <name val="Times New Roman"/>
      <family val="1"/>
    </font>
    <font>
      <sz val="8"/>
      <name val="標楷體"/>
      <family val="4"/>
      <charset val="136"/>
    </font>
    <font>
      <sz val="10"/>
      <name val="新細明體"/>
      <family val="1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b/>
      <sz val="11"/>
      <name val="標楷體"/>
      <family val="4"/>
      <charset val="136"/>
    </font>
    <font>
      <sz val="10"/>
      <name val="Times New Roman"/>
      <family val="1"/>
    </font>
    <font>
      <b/>
      <sz val="10"/>
      <name val="標楷體"/>
      <family val="4"/>
      <charset val="136"/>
    </font>
    <font>
      <sz val="8"/>
      <name val="細明體"/>
      <family val="3"/>
      <charset val="136"/>
    </font>
    <font>
      <sz val="10.5"/>
      <name val="Times New Roman"/>
      <family val="1"/>
    </font>
    <font>
      <sz val="10.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176" fontId="19" fillId="0" borderId="0" xfId="0" applyNumberFormat="1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justify" vertical="center"/>
    </xf>
    <xf numFmtId="0" fontId="6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</xf>
    <xf numFmtId="177" fontId="8" fillId="0" borderId="2" xfId="0" applyNumberFormat="1" applyFont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distributed" vertical="center" wrapText="1"/>
    </xf>
    <xf numFmtId="0" fontId="17" fillId="0" borderId="6" xfId="0" applyFont="1" applyBorder="1" applyAlignment="1" applyProtection="1">
      <alignment horizontal="justify" vertical="center" wrapText="1"/>
    </xf>
    <xf numFmtId="176" fontId="11" fillId="0" borderId="7" xfId="0" applyNumberFormat="1" applyFont="1" applyBorder="1" applyAlignment="1" applyProtection="1">
      <alignment horizontal="right" vertical="center" wrapText="1"/>
    </xf>
    <xf numFmtId="176" fontId="11" fillId="0" borderId="0" xfId="0" applyNumberFormat="1" applyFont="1" applyAlignment="1" applyProtection="1">
      <alignment horizontal="right" vertical="center" wrapText="1"/>
    </xf>
    <xf numFmtId="176" fontId="11" fillId="0" borderId="0" xfId="0" applyNumberFormat="1" applyFont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distributed" vertical="center" wrapText="1"/>
    </xf>
    <xf numFmtId="0" fontId="4" fillId="0" borderId="6" xfId="0" applyFont="1" applyBorder="1" applyAlignment="1" applyProtection="1">
      <alignment horizontal="justify" vertical="center" wrapText="1"/>
    </xf>
    <xf numFmtId="176" fontId="19" fillId="0" borderId="7" xfId="0" applyNumberFormat="1" applyFont="1" applyBorder="1" applyAlignment="1" applyProtection="1">
      <alignment horizontal="right" vertical="center" wrapText="1"/>
    </xf>
    <xf numFmtId="176" fontId="19" fillId="0" borderId="0" xfId="0" applyNumberFormat="1" applyFont="1" applyAlignment="1" applyProtection="1">
      <alignment horizontal="right" vertical="center" wrapText="1"/>
    </xf>
    <xf numFmtId="0" fontId="12" fillId="0" borderId="1" xfId="0" applyFont="1" applyBorder="1" applyAlignment="1" applyProtection="1">
      <alignment horizontal="right" vertical="center" wrapText="1"/>
    </xf>
    <xf numFmtId="0" fontId="8" fillId="0" borderId="8" xfId="0" applyFont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176" fontId="19" fillId="0" borderId="0" xfId="0" applyNumberFormat="1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horizontal="right" vertical="center" wrapText="1"/>
      <protection locked="0"/>
    </xf>
    <xf numFmtId="177" fontId="20" fillId="0" borderId="0" xfId="0" applyNumberFormat="1" applyFont="1" applyAlignment="1" applyProtection="1">
      <alignment horizontal="right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C1" zoomScaleNormal="100" workbookViewId="0">
      <selection activeCell="F31" sqref="F31"/>
    </sheetView>
  </sheetViews>
  <sheetFormatPr defaultColWidth="9" defaultRowHeight="16.5"/>
  <cols>
    <col min="1" max="1" width="15.125" style="1" customWidth="1"/>
    <col min="2" max="2" width="16.75" style="1" customWidth="1"/>
    <col min="3" max="4" width="23.625" style="1" customWidth="1"/>
    <col min="5" max="5" width="39.625" style="1" customWidth="1"/>
    <col min="6" max="6" width="39.5" style="1" customWidth="1"/>
    <col min="7" max="16384" width="9" style="1"/>
  </cols>
  <sheetData>
    <row r="1" spans="1:6" ht="10.5" customHeight="1">
      <c r="A1" s="4" t="s">
        <v>68</v>
      </c>
      <c r="B1" s="5"/>
      <c r="C1" s="5"/>
      <c r="D1" s="5"/>
      <c r="E1" s="6"/>
      <c r="F1" s="7" t="s">
        <v>69</v>
      </c>
    </row>
    <row r="2" spans="1:6" ht="10.5" customHeight="1">
      <c r="A2" s="5"/>
      <c r="B2" s="5"/>
      <c r="C2" s="5"/>
      <c r="D2" s="5"/>
      <c r="E2" s="5"/>
      <c r="F2" s="5"/>
    </row>
    <row r="3" spans="1:6" ht="20.85" customHeight="1">
      <c r="A3" s="42" t="s">
        <v>70</v>
      </c>
      <c r="B3" s="42"/>
      <c r="C3" s="42"/>
      <c r="D3" s="42"/>
      <c r="E3" s="41" t="s">
        <v>71</v>
      </c>
      <c r="F3" s="41"/>
    </row>
    <row r="4" spans="1:6" ht="5.0999999999999996" customHeight="1">
      <c r="A4" s="42"/>
      <c r="B4" s="42"/>
      <c r="C4" s="42"/>
      <c r="D4" s="42"/>
      <c r="E4" s="6"/>
      <c r="F4" s="6"/>
    </row>
    <row r="5" spans="1:6" ht="4.5" customHeight="1">
      <c r="A5" s="5"/>
      <c r="B5" s="5"/>
      <c r="C5" s="5"/>
      <c r="D5" s="5"/>
      <c r="E5" s="41"/>
      <c r="F5" s="41"/>
    </row>
    <row r="6" spans="1:6" ht="18.75" customHeight="1">
      <c r="A6" s="5"/>
      <c r="B6" s="5"/>
      <c r="C6" s="5"/>
      <c r="D6" s="5"/>
      <c r="E6" s="6"/>
      <c r="F6" s="6"/>
    </row>
    <row r="7" spans="1:6" ht="16.5" customHeight="1">
      <c r="A7" s="8" t="s">
        <v>5</v>
      </c>
      <c r="B7" s="34"/>
      <c r="C7" s="36" t="s">
        <v>67</v>
      </c>
      <c r="D7" s="9"/>
      <c r="E7" s="43" t="s">
        <v>72</v>
      </c>
      <c r="F7" s="43"/>
    </row>
    <row r="8" spans="1:6" ht="27" customHeight="1">
      <c r="A8" s="37" t="s">
        <v>44</v>
      </c>
      <c r="B8" s="38"/>
      <c r="C8" s="12" t="s">
        <v>38</v>
      </c>
      <c r="D8" s="11" t="s">
        <v>22</v>
      </c>
      <c r="E8" s="11" t="s">
        <v>40</v>
      </c>
      <c r="F8" s="10" t="s">
        <v>39</v>
      </c>
    </row>
    <row r="9" spans="1:6" ht="25.5" customHeight="1">
      <c r="A9" s="39" t="s">
        <v>43</v>
      </c>
      <c r="B9" s="40"/>
      <c r="C9" s="13" t="s">
        <v>0</v>
      </c>
      <c r="D9" s="14" t="s">
        <v>1</v>
      </c>
      <c r="E9" s="14" t="s">
        <v>2</v>
      </c>
      <c r="F9" s="15" t="s">
        <v>3</v>
      </c>
    </row>
    <row r="10" spans="1:6" s="2" customFormat="1" ht="6" customHeight="1">
      <c r="A10" s="16"/>
      <c r="B10" s="17"/>
      <c r="C10" s="18"/>
      <c r="D10" s="18"/>
      <c r="E10" s="18"/>
      <c r="F10" s="18"/>
    </row>
    <row r="11" spans="1:6" s="2" customFormat="1" ht="19.5" customHeight="1">
      <c r="A11" s="19" t="s">
        <v>37</v>
      </c>
      <c r="B11" s="20" t="s">
        <v>4</v>
      </c>
      <c r="C11" s="21">
        <f>C12+C34</f>
        <v>353955.82029999996</v>
      </c>
      <c r="D11" s="22">
        <f>D12+D34</f>
        <v>100.00000000000003</v>
      </c>
      <c r="E11" s="22">
        <f>E12+E34</f>
        <v>317778.97029999999</v>
      </c>
      <c r="F11" s="22">
        <f>F12+F34</f>
        <v>36176.85</v>
      </c>
    </row>
    <row r="12" spans="1:6" s="2" customFormat="1" ht="19.5" customHeight="1">
      <c r="A12" s="19" t="s">
        <v>45</v>
      </c>
      <c r="B12" s="20" t="s">
        <v>52</v>
      </c>
      <c r="C12" s="21">
        <f>SUM(C13:C19)</f>
        <v>351318.26029999997</v>
      </c>
      <c r="D12" s="22">
        <f>SUM(D13:D19)</f>
        <v>99.254833555847625</v>
      </c>
      <c r="E12" s="22">
        <f>SUM(E13:E19)</f>
        <v>315141.41029999999</v>
      </c>
      <c r="F12" s="22">
        <f>SUM(F13:F19)</f>
        <v>36176.85</v>
      </c>
    </row>
    <row r="13" spans="1:6" s="2" customFormat="1" ht="19.5" customHeight="1">
      <c r="A13" s="24" t="s">
        <v>55</v>
      </c>
      <c r="B13" s="25" t="s">
        <v>54</v>
      </c>
      <c r="C13" s="26">
        <f t="shared" ref="C13:C18" si="0">SUM(E13,F13)</f>
        <v>69670.331000000006</v>
      </c>
      <c r="D13" s="27">
        <f t="shared" ref="D13:D18" si="1">C13/$C$11*100</f>
        <v>19.68334097203148</v>
      </c>
      <c r="E13" s="3">
        <v>57048.171000000002</v>
      </c>
      <c r="F13" s="3">
        <v>12622.16</v>
      </c>
    </row>
    <row r="14" spans="1:6" s="2" customFormat="1" ht="19.5" customHeight="1">
      <c r="A14" s="24" t="s">
        <v>56</v>
      </c>
      <c r="B14" s="25" t="s">
        <v>65</v>
      </c>
      <c r="C14" s="26">
        <f t="shared" si="0"/>
        <v>5844</v>
      </c>
      <c r="D14" s="27">
        <f t="shared" si="1"/>
        <v>1.6510535114373428</v>
      </c>
      <c r="E14" s="3">
        <v>5844</v>
      </c>
      <c r="F14" s="44">
        <v>0</v>
      </c>
    </row>
    <row r="15" spans="1:6" s="2" customFormat="1" ht="19.5" customHeight="1">
      <c r="A15" s="24" t="s">
        <v>64</v>
      </c>
      <c r="B15" s="25" t="s">
        <v>66</v>
      </c>
      <c r="C15" s="26">
        <f t="shared" si="0"/>
        <v>6787</v>
      </c>
      <c r="D15" s="27">
        <f t="shared" si="1"/>
        <v>1.9174709414998707</v>
      </c>
      <c r="E15" s="3">
        <v>6787</v>
      </c>
      <c r="F15" s="44">
        <v>0</v>
      </c>
    </row>
    <row r="16" spans="1:6" s="2" customFormat="1" ht="19.5" customHeight="1">
      <c r="A16" s="24" t="s">
        <v>57</v>
      </c>
      <c r="B16" s="25" t="s">
        <v>19</v>
      </c>
      <c r="C16" s="26">
        <f t="shared" si="0"/>
        <v>10510.396000000001</v>
      </c>
      <c r="D16" s="27">
        <f t="shared" si="1"/>
        <v>2.9694090045169408</v>
      </c>
      <c r="E16" s="3">
        <v>10510.396000000001</v>
      </c>
      <c r="F16" s="44">
        <v>0</v>
      </c>
    </row>
    <row r="17" spans="1:6" s="2" customFormat="1" ht="19.5" customHeight="1">
      <c r="A17" s="24" t="s">
        <v>58</v>
      </c>
      <c r="B17" s="25" t="s">
        <v>21</v>
      </c>
      <c r="C17" s="26">
        <f t="shared" si="0"/>
        <v>30835.07</v>
      </c>
      <c r="D17" s="27">
        <f t="shared" si="1"/>
        <v>8.7115589662758826</v>
      </c>
      <c r="E17" s="3">
        <v>23541.29</v>
      </c>
      <c r="F17" s="3">
        <v>7293.78</v>
      </c>
    </row>
    <row r="18" spans="1:6" s="2" customFormat="1" ht="19.5" customHeight="1">
      <c r="A18" s="24" t="s">
        <v>59</v>
      </c>
      <c r="B18" s="25" t="s">
        <v>6</v>
      </c>
      <c r="C18" s="26">
        <f t="shared" si="0"/>
        <v>21979.05</v>
      </c>
      <c r="D18" s="27">
        <f t="shared" si="1"/>
        <v>6.2095461465703163</v>
      </c>
      <c r="E18" s="3">
        <v>14585.33</v>
      </c>
      <c r="F18" s="3">
        <v>7393.72</v>
      </c>
    </row>
    <row r="19" spans="1:6" s="2" customFormat="1" ht="19.5" customHeight="1">
      <c r="A19" s="24" t="s">
        <v>60</v>
      </c>
      <c r="B19" s="25" t="s">
        <v>61</v>
      </c>
      <c r="C19" s="26">
        <f>SUM(C20:C33)</f>
        <v>205692.41329999999</v>
      </c>
      <c r="D19" s="35">
        <f>SUM(D20:D33)</f>
        <v>58.11245401351578</v>
      </c>
      <c r="E19" s="27">
        <f>SUM(E20:E33)</f>
        <v>196825.22329999995</v>
      </c>
      <c r="F19" s="27">
        <f>SUM(F20:F33)</f>
        <v>8867.19</v>
      </c>
    </row>
    <row r="20" spans="1:6" s="2" customFormat="1" ht="19.5" customHeight="1">
      <c r="A20" s="24" t="s">
        <v>23</v>
      </c>
      <c r="B20" s="25" t="s">
        <v>7</v>
      </c>
      <c r="C20" s="26">
        <f t="shared" ref="C20:C36" si="2">SUM(E20,F20)</f>
        <v>5424.75</v>
      </c>
      <c r="D20" s="27">
        <f>C20/$C$11*100</f>
        <v>1.5326065256963937</v>
      </c>
      <c r="E20" s="3">
        <v>4534.07</v>
      </c>
      <c r="F20" s="3">
        <v>890.68</v>
      </c>
    </row>
    <row r="21" spans="1:6" s="2" customFormat="1" ht="19.5" customHeight="1">
      <c r="A21" s="24" t="s">
        <v>24</v>
      </c>
      <c r="B21" s="25" t="s">
        <v>8</v>
      </c>
      <c r="C21" s="26">
        <f t="shared" si="2"/>
        <v>30156.32</v>
      </c>
      <c r="D21" s="27">
        <f>C21/$C$11*100</f>
        <v>8.519797746069159</v>
      </c>
      <c r="E21" s="3">
        <v>29238.98</v>
      </c>
      <c r="F21" s="3">
        <v>917.34</v>
      </c>
    </row>
    <row r="22" spans="1:6" s="2" customFormat="1" ht="19.5" customHeight="1">
      <c r="A22" s="24" t="s">
        <v>25</v>
      </c>
      <c r="B22" s="25" t="s">
        <v>9</v>
      </c>
      <c r="C22" s="26">
        <f t="shared" si="2"/>
        <v>41491.339999999997</v>
      </c>
      <c r="D22" s="27">
        <f>C22/$C$11*100</f>
        <v>11.722180458802304</v>
      </c>
      <c r="E22" s="3">
        <v>39481.32</v>
      </c>
      <c r="F22" s="3">
        <v>2010.02</v>
      </c>
    </row>
    <row r="23" spans="1:6" s="2" customFormat="1" ht="19.5" customHeight="1">
      <c r="A23" s="24" t="s">
        <v>26</v>
      </c>
      <c r="B23" s="25" t="s">
        <v>10</v>
      </c>
      <c r="C23" s="26">
        <f t="shared" si="2"/>
        <v>18.670000000000002</v>
      </c>
      <c r="D23" s="27">
        <f>C23/$C$11*100</f>
        <v>5.2746695856494162E-3</v>
      </c>
      <c r="E23" s="3">
        <v>18.670000000000002</v>
      </c>
      <c r="F23" s="44">
        <v>0</v>
      </c>
    </row>
    <row r="24" spans="1:6" s="2" customFormat="1" ht="19.5" customHeight="1">
      <c r="A24" s="24" t="s">
        <v>27</v>
      </c>
      <c r="B24" s="25" t="s">
        <v>11</v>
      </c>
      <c r="C24" s="26">
        <f t="shared" si="2"/>
        <v>17228.03</v>
      </c>
      <c r="D24" s="27">
        <f t="shared" ref="D24:D36" si="3">C24/$C$11*100</f>
        <v>4.8672825849842374</v>
      </c>
      <c r="E24" s="3">
        <v>17228.03</v>
      </c>
      <c r="F24" s="44">
        <v>0</v>
      </c>
    </row>
    <row r="25" spans="1:6" s="2" customFormat="1" ht="19.5" customHeight="1">
      <c r="A25" s="24" t="s">
        <v>28</v>
      </c>
      <c r="B25" s="25" t="s">
        <v>12</v>
      </c>
      <c r="C25" s="26">
        <f t="shared" si="2"/>
        <v>5480.52</v>
      </c>
      <c r="D25" s="27">
        <f t="shared" si="3"/>
        <v>1.5483627293810036</v>
      </c>
      <c r="E25" s="3">
        <v>4672.29</v>
      </c>
      <c r="F25" s="3">
        <v>808.23</v>
      </c>
    </row>
    <row r="26" spans="1:6" s="2" customFormat="1" ht="19.5" customHeight="1">
      <c r="A26" s="24" t="s">
        <v>29</v>
      </c>
      <c r="B26" s="25" t="s">
        <v>13</v>
      </c>
      <c r="C26" s="26">
        <f t="shared" si="2"/>
        <v>39750</v>
      </c>
      <c r="D26" s="27">
        <f t="shared" si="3"/>
        <v>11.230215106029155</v>
      </c>
      <c r="E26" s="3">
        <v>35668.03</v>
      </c>
      <c r="F26" s="3">
        <v>4081.97</v>
      </c>
    </row>
    <row r="27" spans="1:6" s="2" customFormat="1" ht="19.5" customHeight="1">
      <c r="A27" s="24" t="s">
        <v>30</v>
      </c>
      <c r="B27" s="25" t="s">
        <v>14</v>
      </c>
      <c r="C27" s="26">
        <f t="shared" si="2"/>
        <v>57622.87</v>
      </c>
      <c r="D27" s="27">
        <f t="shared" si="3"/>
        <v>16.279678619540984</v>
      </c>
      <c r="E27" s="3">
        <v>57622.87</v>
      </c>
      <c r="F27" s="44">
        <v>0</v>
      </c>
    </row>
    <row r="28" spans="1:6" s="2" customFormat="1" ht="19.5" customHeight="1">
      <c r="A28" s="24" t="s">
        <v>31</v>
      </c>
      <c r="B28" s="25" t="s">
        <v>15</v>
      </c>
      <c r="C28" s="26">
        <f t="shared" si="2"/>
        <v>774.15</v>
      </c>
      <c r="D28" s="27">
        <f t="shared" si="3"/>
        <v>0.21871373646119419</v>
      </c>
      <c r="E28" s="3">
        <v>774.15</v>
      </c>
      <c r="F28" s="44">
        <v>0</v>
      </c>
    </row>
    <row r="29" spans="1:6" s="2" customFormat="1" ht="19.5" customHeight="1">
      <c r="A29" s="24" t="s">
        <v>32</v>
      </c>
      <c r="B29" s="25" t="s">
        <v>49</v>
      </c>
      <c r="C29" s="26">
        <f t="shared" si="2"/>
        <v>3394.47</v>
      </c>
      <c r="D29" s="27">
        <f t="shared" si="3"/>
        <v>0.95900951625063591</v>
      </c>
      <c r="E29" s="3">
        <v>3235.52</v>
      </c>
      <c r="F29" s="3">
        <v>158.94999999999999</v>
      </c>
    </row>
    <row r="30" spans="1:6" s="2" customFormat="1" ht="19.5" customHeight="1">
      <c r="A30" s="24" t="s">
        <v>33</v>
      </c>
      <c r="B30" s="25" t="s">
        <v>16</v>
      </c>
      <c r="C30" s="26">
        <f t="shared" si="2"/>
        <v>1606.81</v>
      </c>
      <c r="D30" s="27">
        <f t="shared" si="3"/>
        <v>0.45395778451619384</v>
      </c>
      <c r="E30" s="3">
        <v>1606.81</v>
      </c>
      <c r="F30" s="44">
        <v>0</v>
      </c>
    </row>
    <row r="31" spans="1:6" s="2" customFormat="1" ht="19.5" customHeight="1">
      <c r="A31" s="24" t="s">
        <v>34</v>
      </c>
      <c r="B31" s="25" t="s">
        <v>17</v>
      </c>
      <c r="C31" s="26">
        <f t="shared" si="2"/>
        <v>2416</v>
      </c>
      <c r="D31" s="27">
        <f t="shared" si="3"/>
        <v>0.68257106153877822</v>
      </c>
      <c r="E31" s="3">
        <v>2416</v>
      </c>
      <c r="F31" s="44">
        <v>0</v>
      </c>
    </row>
    <row r="32" spans="1:6" s="2" customFormat="1" ht="19.5" customHeight="1">
      <c r="A32" s="24" t="s">
        <v>35</v>
      </c>
      <c r="B32" s="25" t="s">
        <v>18</v>
      </c>
      <c r="C32" s="26">
        <f t="shared" si="2"/>
        <v>148.27330000000001</v>
      </c>
      <c r="D32" s="27">
        <f t="shared" si="3"/>
        <v>4.1890340968070254E-2</v>
      </c>
      <c r="E32" s="3">
        <v>148.27330000000001</v>
      </c>
      <c r="F32" s="44">
        <v>0</v>
      </c>
    </row>
    <row r="33" spans="1:6" s="2" customFormat="1" ht="19.5" customHeight="1">
      <c r="A33" s="24" t="s">
        <v>36</v>
      </c>
      <c r="B33" s="25" t="s">
        <v>20</v>
      </c>
      <c r="C33" s="26">
        <f t="shared" si="2"/>
        <v>180.21</v>
      </c>
      <c r="D33" s="27">
        <f t="shared" si="3"/>
        <v>5.0913133692012932E-2</v>
      </c>
      <c r="E33" s="3">
        <v>180.21</v>
      </c>
      <c r="F33" s="44">
        <v>0</v>
      </c>
    </row>
    <row r="34" spans="1:6" s="2" customFormat="1" ht="19.5" customHeight="1">
      <c r="A34" s="19" t="s">
        <v>46</v>
      </c>
      <c r="B34" s="20" t="s">
        <v>53</v>
      </c>
      <c r="C34" s="21">
        <f>SUM(C35:C36)</f>
        <v>2637.56</v>
      </c>
      <c r="D34" s="23">
        <f>SUM(D35:D36)</f>
        <v>0.74516644415240896</v>
      </c>
      <c r="E34" s="22">
        <f>SUM(E35:E36)</f>
        <v>2637.56</v>
      </c>
      <c r="F34" s="45">
        <f>SUM(F35:F36)</f>
        <v>0</v>
      </c>
    </row>
    <row r="35" spans="1:6" s="2" customFormat="1" ht="19.5" customHeight="1">
      <c r="A35" s="24" t="s">
        <v>47</v>
      </c>
      <c r="B35" s="25" t="s">
        <v>50</v>
      </c>
      <c r="C35" s="26">
        <f t="shared" si="2"/>
        <v>2637.56</v>
      </c>
      <c r="D35" s="27">
        <f t="shared" si="3"/>
        <v>0.74516644415240896</v>
      </c>
      <c r="E35" s="3">
        <v>2637.56</v>
      </c>
      <c r="F35" s="44">
        <v>0</v>
      </c>
    </row>
    <row r="36" spans="1:6" s="2" customFormat="1" ht="19.5" customHeight="1">
      <c r="A36" s="24" t="s">
        <v>48</v>
      </c>
      <c r="B36" s="25" t="s">
        <v>51</v>
      </c>
      <c r="C36" s="44">
        <f t="shared" si="2"/>
        <v>0</v>
      </c>
      <c r="D36" s="44">
        <f t="shared" si="3"/>
        <v>0</v>
      </c>
      <c r="E36" s="44">
        <v>0</v>
      </c>
      <c r="F36" s="44">
        <v>0</v>
      </c>
    </row>
    <row r="37" spans="1:6" ht="6" customHeight="1">
      <c r="A37" s="28"/>
      <c r="B37" s="29"/>
      <c r="C37" s="30"/>
      <c r="D37" s="30"/>
      <c r="E37" s="30"/>
      <c r="F37" s="30"/>
    </row>
    <row r="38" spans="1:6" ht="11.25" customHeight="1">
      <c r="A38" s="31" t="s">
        <v>63</v>
      </c>
      <c r="B38" s="32"/>
      <c r="C38" s="32"/>
      <c r="D38" s="32"/>
      <c r="E38" s="33" t="s">
        <v>62</v>
      </c>
      <c r="F38" s="32"/>
    </row>
    <row r="39" spans="1:6" ht="12" customHeight="1">
      <c r="A39" s="31" t="s">
        <v>42</v>
      </c>
      <c r="B39" s="32"/>
      <c r="C39" s="32"/>
      <c r="D39" s="32"/>
      <c r="E39" s="33" t="s">
        <v>41</v>
      </c>
      <c r="F39" s="32"/>
    </row>
  </sheetData>
  <sheetProtection password="D14F" sheet="1" objects="1" scenarios="1"/>
  <mergeCells count="6">
    <mergeCell ref="A8:B8"/>
    <mergeCell ref="A9:B9"/>
    <mergeCell ref="E3:F3"/>
    <mergeCell ref="A3:D4"/>
    <mergeCell ref="E7:F7"/>
    <mergeCell ref="E5:F5"/>
  </mergeCells>
  <phoneticPr fontId="1" type="noConversion"/>
  <pageMargins left="0.82677165354330717" right="0.82677165354330717" top="0.98425196850393704" bottom="0.9842519685039370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表6</vt:lpstr>
      <vt:lpstr>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戴淑娟</cp:lastModifiedBy>
  <cp:lastPrinted>2016-06-22T01:42:44Z</cp:lastPrinted>
  <dcterms:created xsi:type="dcterms:W3CDTF">2007-03-09T09:19:17Z</dcterms:created>
  <dcterms:modified xsi:type="dcterms:W3CDTF">2016-06-22T01:42:52Z</dcterms:modified>
</cp:coreProperties>
</file>