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135" windowWidth="13875" windowHeight="6165" tabRatio="755" activeTab="0"/>
  </bookViews>
  <sheets>
    <sheet name="表39" sheetId="1" r:id="rId1"/>
    <sheet name="表39 (續一)" sheetId="2" r:id="rId2"/>
    <sheet name="表39 (續二)" sheetId="3" r:id="rId3"/>
    <sheet name="表39 (續三)" sheetId="4" r:id="rId4"/>
    <sheet name="表39(續四)" sheetId="5" r:id="rId5"/>
    <sheet name="表39(續五)" sheetId="6" r:id="rId6"/>
    <sheet name="表39(續完)" sheetId="7" r:id="rId7"/>
  </sheets>
  <definedNames>
    <definedName name="_xlnm.Print_Area" localSheetId="1">'表39 (續一)'!$A$1:$K$41</definedName>
    <definedName name="_xlnm.Print_Area" localSheetId="2">'表39 (續二)'!$A$1:$K$41</definedName>
    <definedName name="_xlnm.Print_Area" localSheetId="3">'表39 (續三)'!$A$1:$K$41</definedName>
    <definedName name="_xlnm.Print_Area" localSheetId="4">'表39(續四)'!$A$1:$K$41</definedName>
    <definedName name="_xlnm.Print_Area" localSheetId="6">'表39(續完)'!$A$1:$K$42</definedName>
  </definedNames>
  <calcPr fullCalcOnLoad="1"/>
</workbook>
</file>

<file path=xl/sharedStrings.xml><?xml version="1.0" encoding="utf-8"?>
<sst xmlns="http://schemas.openxmlformats.org/spreadsheetml/2006/main" count="604" uniqueCount="247">
  <si>
    <t>Grand Total</t>
  </si>
  <si>
    <t>Total</t>
  </si>
  <si>
    <t>Organizations</t>
  </si>
  <si>
    <t>Conifers Total</t>
  </si>
  <si>
    <t>1st Class Sub-Total</t>
  </si>
  <si>
    <t>Chamaecyparis taiwanensis</t>
  </si>
  <si>
    <t>Chamaecyparis formosensis</t>
  </si>
  <si>
    <t>Calocedrus formosana</t>
  </si>
  <si>
    <t>Cunninghamia konishii</t>
  </si>
  <si>
    <t>Taxus sumatrana</t>
  </si>
  <si>
    <t>2nd Class Sub-Total</t>
  </si>
  <si>
    <t>Taiwania cryptomerioides</t>
  </si>
  <si>
    <t>Cryptomeria japonica</t>
  </si>
  <si>
    <t>Cunninghamia lanceolata</t>
  </si>
  <si>
    <t xml:space="preserve">Pinus luchuensis </t>
  </si>
  <si>
    <t>Other Conifers</t>
  </si>
  <si>
    <t>Hardwoods Total</t>
  </si>
  <si>
    <t>Michelia formosana</t>
  </si>
  <si>
    <t>Zelkova serrata</t>
  </si>
  <si>
    <t>Cinnamomum kanehirae</t>
  </si>
  <si>
    <t>Cinnamomum camphora</t>
  </si>
  <si>
    <t>Machilus spp.</t>
  </si>
  <si>
    <t>Oak spp.</t>
  </si>
  <si>
    <t>Acacia confusa</t>
  </si>
  <si>
    <t xml:space="preserve">Swietenia mahagoni </t>
  </si>
  <si>
    <t xml:space="preserve">Aleurites fordii </t>
  </si>
  <si>
    <t>Paulownia fortunei</t>
  </si>
  <si>
    <t xml:space="preserve">Alnus formosana </t>
  </si>
  <si>
    <t xml:space="preserve">Trema orientalis </t>
  </si>
  <si>
    <t>Other Hardwoods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</si>
  <si>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</si>
  <si>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</si>
  <si>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</si>
  <si>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</si>
  <si>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</si>
  <si>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</si>
  <si>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</si>
  <si>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</si>
  <si>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by Tree Species</t>
  </si>
  <si>
    <t>(2) Organizations Under F.B.-by Tree Species</t>
  </si>
  <si>
    <t>Under F.B.</t>
  </si>
  <si>
    <t>County and City Governments</t>
  </si>
  <si>
    <t>Agencies</t>
  </si>
  <si>
    <r>
      <t>July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Dec.</t>
    </r>
  </si>
  <si>
    <t>Total</t>
  </si>
  <si>
    <t>Total</t>
  </si>
  <si>
    <t>Hsinchu C.G.</t>
  </si>
  <si>
    <t>Miaoli C.G.</t>
  </si>
  <si>
    <t>Changhua C. G.</t>
  </si>
  <si>
    <t>Forestry Research</t>
  </si>
  <si>
    <t>Chiayi C.G.</t>
  </si>
  <si>
    <t>Pingtung C. G.</t>
  </si>
  <si>
    <t>Taitung C.G.</t>
  </si>
  <si>
    <t>Hualien C. G.</t>
  </si>
  <si>
    <t>Penghu C.G.</t>
  </si>
  <si>
    <t>Keelung C.G.</t>
  </si>
  <si>
    <t>Yunlin C.G.</t>
  </si>
  <si>
    <t>Yilan C. G.</t>
  </si>
  <si>
    <t>Nantou C.G.</t>
  </si>
  <si>
    <t>Hsinchu  C.G.</t>
  </si>
  <si>
    <t>Chiayi  C.G.</t>
  </si>
  <si>
    <t>Experimental F.O.</t>
  </si>
  <si>
    <t>Institute</t>
  </si>
  <si>
    <t>NTU</t>
  </si>
  <si>
    <t>NCHU</t>
  </si>
  <si>
    <t>Tree Species</t>
  </si>
  <si>
    <t>(1) Taiwan-Fuchien Region-by Tree Species</t>
  </si>
  <si>
    <t>Kinmen C. G.</t>
  </si>
  <si>
    <t>Lienchiang C. G.</t>
  </si>
  <si>
    <t>New Taipei City G.</t>
  </si>
  <si>
    <t>by Tree Species</t>
  </si>
  <si>
    <t xml:space="preserve">(3) County &amp; City Governments, and Other Agencies </t>
  </si>
  <si>
    <t xml:space="preserve">                   by Tree Species</t>
  </si>
  <si>
    <t>Taipei City G.</t>
  </si>
  <si>
    <t>Tainan City G.</t>
  </si>
  <si>
    <t>Kaohsiung City G.</t>
  </si>
  <si>
    <t xml:space="preserve">           2. Data may not add to totals because of rounding.</t>
  </si>
  <si>
    <t>F.C.M.A.</t>
  </si>
  <si>
    <t>Taichung City G.</t>
  </si>
  <si>
    <t>Taoyuan City G.</t>
  </si>
  <si>
    <t>Note : 1. The timber production data of New Taipei,Taipei,Taoyuan,Taichung,Tainan, and Kaohsiung Cities  is included in the above list.</t>
  </si>
  <si>
    <r>
      <t>152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</si>
  <si>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153</t>
    </r>
  </si>
  <si>
    <t>Table 39     Timber Production-Saw-Timber</t>
  </si>
  <si>
    <t>Table 39     Timber Production-Saw-Timber (Cont’d 1)</t>
  </si>
  <si>
    <t>Table 39     Timber Production-Saw-Timber (Cont’d 2)</t>
  </si>
  <si>
    <t>Table 39     Timber Production-Saw-Timber (Cont’d 3)</t>
  </si>
  <si>
    <t>Table 39     Timber Production-Saw-Timber (Cont’d 4)</t>
  </si>
  <si>
    <t>Table 39     Timber Production-Saw-Timber (Cont’d 5)</t>
  </si>
  <si>
    <t>Table 39     Timber Production-Saw-Timber (Concluded)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</si>
  <si>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木材生產－用材（續一）</t>
    </r>
  </si>
  <si>
    <r>
      <t>(2)</t>
    </r>
    <r>
      <rPr>
        <sz val="13"/>
        <rFont val="標楷體"/>
        <family val="4"/>
      </rPr>
      <t>林務局轄屬－按樹種分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</si>
  <si>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</si>
  <si>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</si>
  <si>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別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Tree Species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</si>
  <si>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</si>
  <si>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</si>
  <si>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</si>
  <si>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</si>
  <si>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理處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</si>
  <si>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</si>
  <si>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</si>
  <si>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</si>
  <si>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</si>
  <si>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b/>
        <sz val="11"/>
        <rFont val="標楷體"/>
        <family val="4"/>
      </rPr>
      <t>針葉樹總計</t>
    </r>
  </si>
  <si>
    <r>
      <t xml:space="preserve"> </t>
    </r>
    <r>
      <rPr>
        <b/>
        <sz val="11"/>
        <rFont val="標楷體"/>
        <family val="4"/>
      </rPr>
      <t>一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</si>
  <si>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扁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柏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</si>
  <si>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檜</t>
    </r>
  </si>
  <si>
    <r>
      <t xml:space="preserve">  </t>
    </r>
    <r>
      <rPr>
        <sz val="11"/>
        <rFont val="標楷體"/>
        <family val="4"/>
      </rPr>
      <t>肖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楠</t>
    </r>
  </si>
  <si>
    <r>
      <t xml:space="preserve">  </t>
    </r>
    <r>
      <rPr>
        <sz val="11"/>
        <rFont val="標楷體"/>
        <family val="4"/>
      </rPr>
      <t>香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</si>
  <si>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豆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</si>
  <si>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</t>
    </r>
    <r>
      <rPr>
        <b/>
        <sz val="11"/>
        <rFont val="標楷體"/>
        <family val="4"/>
      </rPr>
      <t>二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</si>
  <si>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臺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灣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</si>
  <si>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柳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</si>
  <si>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杉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</si>
  <si>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松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</si>
  <si>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</si>
  <si>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rPr>
        <b/>
        <sz val="11"/>
        <rFont val="標楷體"/>
        <family val="4"/>
      </rPr>
      <t>闊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葉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樹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</si>
  <si>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石</t>
    </r>
  </si>
  <si>
    <r>
      <t xml:space="preserve">  </t>
    </r>
    <r>
      <rPr>
        <sz val="11"/>
        <rFont val="標楷體"/>
        <family val="4"/>
      </rPr>
      <t>櫸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</si>
  <si>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牛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樟</t>
    </r>
  </si>
  <si>
    <r>
      <t xml:space="preserve">  </t>
    </r>
    <r>
      <rPr>
        <sz val="11"/>
        <rFont val="標楷體"/>
        <family val="4"/>
      </rPr>
      <t>樟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</si>
  <si>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楠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</si>
  <si>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櫧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櫟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</si>
  <si>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思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</si>
  <si>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花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</si>
  <si>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</si>
  <si>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泡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</si>
  <si>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赤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楊</t>
    </r>
  </si>
  <si>
    <r>
      <t xml:space="preserve">  </t>
    </r>
    <r>
      <rPr>
        <sz val="11"/>
        <rFont val="標楷體"/>
        <family val="4"/>
      </rPr>
      <t>山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麻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</si>
  <si>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</si>
  <si>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162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</si>
  <si>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163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</si>
  <si>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木材生產－用材（續完）</t>
    </r>
  </si>
  <si>
    <r>
      <t xml:space="preserve">(3) </t>
    </r>
    <r>
      <rPr>
        <sz val="13"/>
        <rFont val="標楷體"/>
        <family val="4"/>
      </rPr>
      <t>直轄市、縣市政府、有關機關－按樹種分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</si>
  <si>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</si>
  <si>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</si>
  <si>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別</t>
    </r>
  </si>
  <si>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</si>
  <si>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</si>
  <si>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</si>
  <si>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</si>
  <si>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</si>
  <si>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</si>
  <si>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臺灣大學實驗林</t>
    </r>
  </si>
  <si>
    <r>
      <rPr>
        <sz val="10"/>
        <rFont val="標楷體"/>
        <family val="4"/>
      </rPr>
      <t>中興大學實驗林</t>
    </r>
  </si>
  <si>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所</t>
    </r>
  </si>
  <si>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處</t>
    </r>
  </si>
  <si>
    <r>
      <rPr>
        <b/>
        <sz val="11"/>
        <rFont val="標楷體"/>
        <family val="4"/>
      </rPr>
      <t>針葉樹總計</t>
    </r>
  </si>
  <si>
    <r>
      <t xml:space="preserve"> </t>
    </r>
    <r>
      <rPr>
        <b/>
        <sz val="11"/>
        <rFont val="標楷體"/>
        <family val="4"/>
      </rPr>
      <t>一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</si>
  <si>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扁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柏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</si>
  <si>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檜</t>
    </r>
  </si>
  <si>
    <r>
      <t xml:space="preserve">  </t>
    </r>
    <r>
      <rPr>
        <sz val="11"/>
        <rFont val="標楷體"/>
        <family val="4"/>
      </rPr>
      <t>肖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楠</t>
    </r>
  </si>
  <si>
    <r>
      <t xml:space="preserve">  </t>
    </r>
    <r>
      <rPr>
        <sz val="11"/>
        <rFont val="標楷體"/>
        <family val="4"/>
      </rPr>
      <t>香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</si>
  <si>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豆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</si>
  <si>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</t>
    </r>
    <r>
      <rPr>
        <b/>
        <sz val="11"/>
        <rFont val="標楷體"/>
        <family val="4"/>
      </rPr>
      <t>二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</si>
  <si>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臺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灣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</si>
  <si>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柳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</si>
  <si>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杉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</si>
  <si>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松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</si>
  <si>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</si>
  <si>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rPr>
        <b/>
        <sz val="11"/>
        <rFont val="標楷體"/>
        <family val="4"/>
      </rPr>
      <t>闊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葉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樹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</si>
  <si>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石</t>
    </r>
  </si>
  <si>
    <r>
      <t xml:space="preserve">  </t>
    </r>
    <r>
      <rPr>
        <sz val="11"/>
        <rFont val="標楷體"/>
        <family val="4"/>
      </rPr>
      <t>櫸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</si>
  <si>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牛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樟</t>
    </r>
  </si>
  <si>
    <r>
      <t xml:space="preserve">  </t>
    </r>
    <r>
      <rPr>
        <sz val="11"/>
        <rFont val="標楷體"/>
        <family val="4"/>
      </rPr>
      <t>樟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</si>
  <si>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楠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</si>
  <si>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櫧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櫟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</si>
  <si>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思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</si>
  <si>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花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</si>
  <si>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</si>
  <si>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泡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</si>
  <si>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赤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楊</t>
    </r>
  </si>
  <si>
    <r>
      <t xml:space="preserve">  </t>
    </r>
    <r>
      <rPr>
        <sz val="11"/>
        <rFont val="標楷體"/>
        <family val="4"/>
      </rPr>
      <t>山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麻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</si>
  <si>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</si>
  <si>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160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</si>
  <si>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</si>
  <si>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木材生產－用材（續五）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</si>
  <si>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別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Tree Species</t>
    </r>
  </si>
  <si>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</si>
  <si>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</si>
  <si>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</si>
  <si>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</si>
  <si>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</si>
  <si>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</si>
  <si>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</si>
  <si>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</si>
  <si>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</si>
  <si>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t>158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</si>
  <si>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</si>
  <si>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木材生產－用材（續四）</t>
    </r>
  </si>
  <si>
    <r>
      <t>(3)</t>
    </r>
    <r>
      <rPr>
        <sz val="13"/>
        <rFont val="標楷體"/>
        <family val="4"/>
      </rPr>
      <t>直轄市、縣市政府、有關機關－按樹種分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</si>
  <si>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</si>
  <si>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</si>
  <si>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</si>
  <si>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</si>
  <si>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</si>
  <si>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</si>
  <si>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</si>
  <si>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</si>
  <si>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</si>
  <si>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t xml:space="preserve"> </t>
    </r>
    <r>
      <rPr>
        <b/>
        <sz val="11"/>
        <rFont val="標楷體"/>
        <family val="4"/>
      </rPr>
      <t>一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</si>
  <si>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</t>
    </r>
    <r>
      <rPr>
        <b/>
        <sz val="11"/>
        <rFont val="標楷體"/>
        <family val="4"/>
      </rPr>
      <t>二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</si>
  <si>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>156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</si>
  <si>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157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</si>
  <si>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木材生產－用材（續三）</t>
    </r>
  </si>
  <si>
    <r>
      <rPr>
        <sz val="13"/>
        <rFont val="標楷體"/>
        <family val="4"/>
      </rPr>
      <t>（</t>
    </r>
    <r>
      <rPr>
        <sz val="13"/>
        <rFont val="Times New Roman"/>
        <family val="1"/>
      </rPr>
      <t xml:space="preserve"> ii </t>
    </r>
    <r>
      <rPr>
        <sz val="13"/>
        <rFont val="標楷體"/>
        <family val="4"/>
      </rPr>
      <t>）林務局轄屬－民營－按樹種分</t>
    </r>
  </si>
  <si>
    <r>
      <rPr>
        <sz val="11"/>
        <rFont val="細明體"/>
        <family val="3"/>
      </rPr>
      <t>（</t>
    </r>
    <r>
      <rPr>
        <sz val="11"/>
        <rFont val="Times New Roman"/>
        <family val="1"/>
      </rPr>
      <t xml:space="preserve"> ii </t>
    </r>
    <r>
      <rPr>
        <sz val="11"/>
        <rFont val="細明體"/>
        <family val="3"/>
      </rPr>
      <t>）</t>
    </r>
    <r>
      <rPr>
        <sz val="11"/>
        <rFont val="Times New Roman"/>
        <family val="1"/>
      </rPr>
      <t>Organizations Under F.B.-Private Operating-by Tree Species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</si>
  <si>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</si>
  <si>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</si>
  <si>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</si>
  <si>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</si>
  <si>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</si>
  <si>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</si>
  <si>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</si>
  <si>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</si>
  <si>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</si>
  <si>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t>154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</si>
  <si>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</si>
  <si>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木材生產－用材（續二）</t>
    </r>
  </si>
  <si>
    <r>
      <rPr>
        <sz val="13"/>
        <rFont val="標楷體"/>
        <family val="4"/>
      </rPr>
      <t>（</t>
    </r>
    <r>
      <rPr>
        <sz val="13"/>
        <rFont val="Times New Roman"/>
        <family val="1"/>
      </rPr>
      <t xml:space="preserve"> i </t>
    </r>
    <r>
      <rPr>
        <sz val="13"/>
        <rFont val="標楷體"/>
        <family val="4"/>
      </rPr>
      <t>）林務局轄屬－直營－按樹種分</t>
    </r>
  </si>
  <si>
    <r>
      <rPr>
        <sz val="11"/>
        <rFont val="細明體"/>
        <family val="3"/>
      </rPr>
      <t>（</t>
    </r>
    <r>
      <rPr>
        <sz val="11"/>
        <rFont val="Times New Roman"/>
        <family val="1"/>
      </rPr>
      <t xml:space="preserve"> i </t>
    </r>
    <r>
      <rPr>
        <sz val="11"/>
        <rFont val="細明體"/>
        <family val="3"/>
      </rPr>
      <t>）</t>
    </r>
    <r>
      <rPr>
        <sz val="11"/>
        <rFont val="Times New Roman"/>
        <family val="1"/>
      </rPr>
      <t>Organizations Under F.B.-Direct Operating-by Tree Species</t>
    </r>
  </si>
  <si>
    <r>
      <t>150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</si>
  <si>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</si>
  <si>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</t>
    </r>
  </si>
  <si>
    <r>
      <t>(1)</t>
    </r>
    <r>
      <rPr>
        <sz val="13"/>
        <rFont val="標楷體"/>
        <family val="4"/>
      </rPr>
      <t>臺閩地區－按樹種分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</si>
  <si>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                                      </t>
    </r>
    <r>
      <rPr>
        <sz val="10"/>
        <rFont val="標楷體"/>
        <family val="4"/>
      </rPr>
      <t>計</t>
    </r>
  </si>
  <si>
    <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務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局</t>
    </r>
  </si>
  <si>
    <r>
      <t xml:space="preserve">  </t>
    </r>
    <r>
      <rPr>
        <sz val="10"/>
        <rFont val="標楷體"/>
        <family val="4"/>
      </rPr>
      <t>轄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屬</t>
    </r>
  </si>
  <si>
    <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府</t>
    </r>
  </si>
  <si>
    <r>
      <t xml:space="preserve">   </t>
    </r>
    <r>
      <rPr>
        <sz val="10"/>
        <rFont val="標楷體"/>
        <family val="4"/>
      </rPr>
      <t>有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關</t>
    </r>
  </si>
  <si>
    <r>
      <t xml:space="preserve">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</si>
  <si>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 xml:space="preserve">  </t>
    </r>
    <r>
      <rPr>
        <sz val="10"/>
        <rFont val="標楷體"/>
        <family val="4"/>
      </rP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</si>
  <si>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 xml:space="preserve">  </t>
    </r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</si>
  <si>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</si>
  <si>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</si>
  <si>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</si>
  <si>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 xml:space="preserve"> </t>
    </r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</si>
  <si>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>Jan.</t>
    </r>
    <r>
      <rPr>
        <sz val="9"/>
        <rFont val="新細明體"/>
        <family val="1"/>
      </rPr>
      <t>－</t>
    </r>
    <r>
      <rPr>
        <sz val="9"/>
        <rFont val="Times New Roman"/>
        <family val="1"/>
      </rPr>
      <t>June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</si>
  <si>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豆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杉</t>
    </r>
  </si>
  <si>
    <r>
      <rPr>
        <sz val="8"/>
        <rFont val="標楷體"/>
        <family val="4"/>
      </rPr>
      <t>附註：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表列縣市政府資料包含直轄市用材生產數據資料。</t>
    </r>
  </si>
  <si>
    <r>
      <t xml:space="preserve">            2.</t>
    </r>
    <r>
      <rPr>
        <sz val="8"/>
        <rFont val="標楷體"/>
        <family val="4"/>
      </rPr>
      <t>表列資料總數與細數之和因四捨五入調整尾數故未盡相符。</t>
    </r>
  </si>
  <si>
    <r>
      <t xml:space="preserve">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</si>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</sst>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0.0_ "/>
    <numFmt numFmtId="187" formatCode="[$-404]AM/PM\ hh:mm:ss"/>
    <numFmt numFmtId="188" formatCode="_-* #,##0.000_-;\-* #,##0.000_-;_-* &quot;-&quot;_-;_-@_-"/>
    <numFmt numFmtId="189" formatCode="_-* #\ ##0.000_-;\-* #,##0,\ 000_-;_-* &quot;-&quot;_-;_-@_-"/>
    <numFmt numFmtId="190" formatCode="_-* #\ ##0.00_-;\-* #\ ##0.00_-;_-* &quot;-&quot;_-;_-@_-"/>
    <numFmt numFmtId="191" formatCode="_-* #\ ###\ ##0.00;\-* #\ ###\ ##0.00;_-* &quot;-&quot;_-;_-@_-"/>
    <numFmt numFmtId="192" formatCode="_-* #\ ###\ ##0.00;\-* #\ ###\ ##0.00;_-* &quot;-&quot;_-;_-\ \ @_-"/>
    <numFmt numFmtId="193" formatCode="_-* #\ ###\ ##0.00;\-* #\ ###\ ##0.00;_-* &quot;-  &quot;_-;_-\ \ @_-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明體"/>
      <family val="3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華康中明體"/>
      <family val="3"/>
    </font>
    <font>
      <sz val="14"/>
      <name val="Times New Roman"/>
      <family val="1"/>
    </font>
    <font>
      <sz val="13"/>
      <name val="Times New Roman"/>
      <family val="1"/>
    </font>
    <font>
      <i/>
      <sz val="8.5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sz val="11"/>
      <name val="細明體"/>
      <family val="3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93" fontId="12" fillId="0" borderId="0" xfId="0" applyNumberFormat="1" applyFont="1" applyFill="1" applyAlignment="1" applyProtection="1">
      <alignment horizontal="right" vertical="center" wrapText="1"/>
      <protection locked="0"/>
    </xf>
    <xf numFmtId="19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justify" vertical="center" wrapText="1"/>
      <protection locked="0"/>
    </xf>
    <xf numFmtId="193" fontId="12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justify" vertical="top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93" fontId="12" fillId="0" borderId="0" xfId="0" applyNumberFormat="1" applyFont="1" applyFill="1" applyAlignment="1" applyProtection="1">
      <alignment horizontal="right" vertical="center"/>
      <protection/>
    </xf>
    <xf numFmtId="193" fontId="12" fillId="0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justify" vertical="top" wrapText="1"/>
      <protection locked="0"/>
    </xf>
    <xf numFmtId="0" fontId="9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/>
      <protection locked="0"/>
    </xf>
    <xf numFmtId="191" fontId="11" fillId="0" borderId="0" xfId="0" applyNumberFormat="1" applyFont="1" applyFill="1" applyAlignment="1" applyProtection="1">
      <alignment horizontal="right" vertical="center" wrapText="1"/>
      <protection/>
    </xf>
    <xf numFmtId="191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justify" vertical="top" wrapText="1"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191" fontId="27" fillId="0" borderId="0" xfId="0" applyNumberFormat="1" applyFont="1" applyFill="1" applyAlignment="1" applyProtection="1">
      <alignment/>
      <protection locked="0"/>
    </xf>
    <xf numFmtId="191" fontId="11" fillId="0" borderId="0" xfId="0" applyNumberFormat="1" applyFont="1" applyFill="1" applyAlignment="1" applyProtection="1">
      <alignment horizontal="right" vertical="center" wrapText="1"/>
      <protection locked="0"/>
    </xf>
    <xf numFmtId="191" fontId="2" fillId="0" borderId="0" xfId="0" applyNumberFormat="1" applyFont="1" applyFill="1" applyAlignment="1" applyProtection="1">
      <alignment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91" fontId="5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43" fontId="12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191" fontId="2" fillId="0" borderId="0" xfId="0" applyNumberFormat="1" applyFont="1" applyFill="1" applyAlignment="1" applyProtection="1">
      <alignment horizontal="right" vertical="center" wrapText="1"/>
      <protection locked="0"/>
    </xf>
    <xf numFmtId="191" fontId="2" fillId="0" borderId="19" xfId="0" applyNumberFormat="1" applyFont="1" applyFill="1" applyBorder="1" applyAlignment="1" applyProtection="1">
      <alignment/>
      <protection locked="0"/>
    </xf>
    <xf numFmtId="191" fontId="2" fillId="0" borderId="0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 vertical="center"/>
      <protection locked="0"/>
    </xf>
    <xf numFmtId="41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43" fontId="27" fillId="0" borderId="0" xfId="0" applyNumberFormat="1" applyFont="1" applyFill="1" applyAlignment="1" applyProtection="1">
      <alignment/>
      <protection locked="0"/>
    </xf>
    <xf numFmtId="43" fontId="66" fillId="0" borderId="0" xfId="0" applyNumberFormat="1" applyFont="1" applyFill="1" applyAlignment="1" applyProtection="1">
      <alignment/>
      <protection locked="0"/>
    </xf>
    <xf numFmtId="43" fontId="2" fillId="0" borderId="0" xfId="0" applyNumberFormat="1" applyFont="1" applyFill="1" applyAlignment="1" applyProtection="1">
      <alignment vertical="center"/>
      <protection locked="0"/>
    </xf>
    <xf numFmtId="43" fontId="67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/>
      <protection locked="0"/>
    </xf>
    <xf numFmtId="43" fontId="17" fillId="0" borderId="19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93" fontId="11" fillId="0" borderId="20" xfId="0" applyNumberFormat="1" applyFont="1" applyFill="1" applyBorder="1" applyAlignment="1" applyProtection="1">
      <alignment horizontal="right" vertical="center" wrapText="1"/>
      <protection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distributed" vertical="center" wrapText="1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91" fontId="11" fillId="0" borderId="20" xfId="0" applyNumberFormat="1" applyFont="1" applyFill="1" applyBorder="1" applyAlignment="1" applyProtection="1">
      <alignment horizontal="right" vertical="center" wrapText="1"/>
      <protection/>
    </xf>
    <xf numFmtId="191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91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91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191" fontId="11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104775</xdr:rowOff>
    </xdr:from>
    <xdr:to>
      <xdr:col>7</xdr:col>
      <xdr:colOff>447675</xdr:colOff>
      <xdr:row>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401050" y="98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114300</xdr:rowOff>
    </xdr:from>
    <xdr:to>
      <xdr:col>7</xdr:col>
      <xdr:colOff>666750</xdr:colOff>
      <xdr:row>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8610600" y="990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104775</xdr:rowOff>
    </xdr:from>
    <xdr:to>
      <xdr:col>7</xdr:col>
      <xdr:colOff>542925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82000" y="857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V44"/>
  <sheetViews>
    <sheetView tabSelected="1" view="pageBreakPreview" zoomScale="110" zoomScaleSheetLayoutView="110" zoomScalePageLayoutView="110" workbookViewId="0" topLeftCell="A1">
      <selection activeCell="D16" sqref="D16"/>
    </sheetView>
  </sheetViews>
  <sheetFormatPr defaultColWidth="9.00390625" defaultRowHeight="16.5"/>
  <cols>
    <col min="1" max="1" width="14.00390625" style="40" customWidth="1"/>
    <col min="2" max="2" width="18.125" style="40" customWidth="1"/>
    <col min="3" max="3" width="9.625" style="40" customWidth="1"/>
    <col min="4" max="6" width="9.375" style="40" customWidth="1"/>
    <col min="7" max="7" width="9.25390625" style="40" customWidth="1"/>
    <col min="8" max="11" width="11.25390625" style="40" customWidth="1"/>
    <col min="12" max="12" width="11.375" style="40" customWidth="1"/>
    <col min="13" max="13" width="11.25390625" style="40" customWidth="1"/>
    <col min="14" max="14" width="11.375" style="40" customWidth="1"/>
    <col min="15" max="15" width="12.625" style="40" bestFit="1" customWidth="1"/>
    <col min="16" max="16" width="12.625" style="40" customWidth="1"/>
    <col min="17" max="17" width="9.00390625" style="40" customWidth="1"/>
    <col min="18" max="18" width="10.75390625" style="40" customWidth="1"/>
    <col min="19" max="19" width="9.00390625" style="40" customWidth="1"/>
    <col min="20" max="20" width="11.00390625" style="40" bestFit="1" customWidth="1"/>
    <col min="21" max="21" width="10.00390625" style="40" bestFit="1" customWidth="1"/>
    <col min="22" max="16384" width="9.00390625" style="40" customWidth="1"/>
  </cols>
  <sheetData>
    <row r="1" spans="1:14" ht="10.5" customHeight="1">
      <c r="A1" s="3" t="s">
        <v>222</v>
      </c>
      <c r="N1" s="4" t="s">
        <v>223</v>
      </c>
    </row>
    <row r="2" spans="1:14" ht="25.5" customHeight="1">
      <c r="A2" s="102" t="s">
        <v>224</v>
      </c>
      <c r="B2" s="102"/>
      <c r="C2" s="102"/>
      <c r="D2" s="102"/>
      <c r="E2" s="102"/>
      <c r="F2" s="102"/>
      <c r="G2" s="102"/>
      <c r="H2" s="104" t="s">
        <v>83</v>
      </c>
      <c r="I2" s="104"/>
      <c r="J2" s="104"/>
      <c r="K2" s="104"/>
      <c r="L2" s="104"/>
      <c r="M2" s="104"/>
      <c r="N2" s="104"/>
    </row>
    <row r="3" ht="15.75" customHeight="1"/>
    <row r="4" spans="1:14" ht="21" customHeight="1">
      <c r="A4" s="103" t="s">
        <v>225</v>
      </c>
      <c r="B4" s="103"/>
      <c r="C4" s="103"/>
      <c r="D4" s="103"/>
      <c r="E4" s="103"/>
      <c r="F4" s="103"/>
      <c r="G4" s="103"/>
      <c r="H4" s="105" t="s">
        <v>66</v>
      </c>
      <c r="I4" s="105"/>
      <c r="J4" s="105"/>
      <c r="K4" s="105"/>
      <c r="L4" s="105"/>
      <c r="M4" s="105"/>
      <c r="N4" s="105"/>
    </row>
    <row r="5" ht="12" customHeight="1"/>
    <row r="6" spans="1:14" ht="15.75">
      <c r="A6" s="53" t="s">
        <v>135</v>
      </c>
      <c r="B6" s="107" t="s">
        <v>242</v>
      </c>
      <c r="C6" s="107"/>
      <c r="D6" s="107"/>
      <c r="E6" s="107"/>
      <c r="K6" s="7">
        <v>2020</v>
      </c>
      <c r="N6" s="8" t="s">
        <v>136</v>
      </c>
    </row>
    <row r="7" spans="1:14" ht="15.75">
      <c r="A7" s="94" t="s">
        <v>137</v>
      </c>
      <c r="B7" s="95"/>
      <c r="C7" s="88" t="s">
        <v>226</v>
      </c>
      <c r="D7" s="89"/>
      <c r="E7" s="89"/>
      <c r="F7" s="88" t="s">
        <v>227</v>
      </c>
      <c r="G7" s="89"/>
      <c r="H7" s="10" t="s">
        <v>228</v>
      </c>
      <c r="I7" s="88" t="s">
        <v>229</v>
      </c>
      <c r="J7" s="89"/>
      <c r="K7" s="106"/>
      <c r="L7" s="88" t="s">
        <v>230</v>
      </c>
      <c r="M7" s="89"/>
      <c r="N7" s="89"/>
    </row>
    <row r="8" spans="1:14" ht="15.75">
      <c r="A8" s="96"/>
      <c r="B8" s="97"/>
      <c r="C8" s="82" t="s">
        <v>0</v>
      </c>
      <c r="D8" s="83"/>
      <c r="E8" s="83"/>
      <c r="F8" s="82" t="s">
        <v>2</v>
      </c>
      <c r="G8" s="83"/>
      <c r="H8" s="12" t="s">
        <v>40</v>
      </c>
      <c r="I8" s="82" t="s">
        <v>41</v>
      </c>
      <c r="J8" s="83"/>
      <c r="K8" s="84"/>
      <c r="L8" s="82" t="s">
        <v>42</v>
      </c>
      <c r="M8" s="83"/>
      <c r="N8" s="83"/>
    </row>
    <row r="9" spans="1:14" ht="15.75">
      <c r="A9" s="98" t="s">
        <v>65</v>
      </c>
      <c r="B9" s="99"/>
      <c r="C9" s="13" t="s">
        <v>231</v>
      </c>
      <c r="D9" s="13" t="s">
        <v>232</v>
      </c>
      <c r="E9" s="13" t="s">
        <v>233</v>
      </c>
      <c r="F9" s="13" t="s">
        <v>231</v>
      </c>
      <c r="G9" s="13" t="s">
        <v>232</v>
      </c>
      <c r="H9" s="55" t="s">
        <v>234</v>
      </c>
      <c r="I9" s="14" t="s">
        <v>235</v>
      </c>
      <c r="J9" s="14" t="s">
        <v>236</v>
      </c>
      <c r="K9" s="14" t="s">
        <v>237</v>
      </c>
      <c r="L9" s="14" t="s">
        <v>235</v>
      </c>
      <c r="M9" s="14" t="s">
        <v>232</v>
      </c>
      <c r="N9" s="9" t="s">
        <v>233</v>
      </c>
    </row>
    <row r="10" spans="1:14" ht="15.75">
      <c r="A10" s="100"/>
      <c r="B10" s="101"/>
      <c r="C10" s="15" t="s">
        <v>44</v>
      </c>
      <c r="D10" s="15" t="s">
        <v>238</v>
      </c>
      <c r="E10" s="15" t="s">
        <v>43</v>
      </c>
      <c r="F10" s="15" t="s">
        <v>44</v>
      </c>
      <c r="G10" s="15" t="s">
        <v>238</v>
      </c>
      <c r="H10" s="12" t="s">
        <v>43</v>
      </c>
      <c r="I10" s="15" t="s">
        <v>44</v>
      </c>
      <c r="J10" s="15" t="s">
        <v>238</v>
      </c>
      <c r="K10" s="15" t="s">
        <v>43</v>
      </c>
      <c r="L10" s="15" t="s">
        <v>44</v>
      </c>
      <c r="M10" s="15" t="s">
        <v>238</v>
      </c>
      <c r="N10" s="11" t="s">
        <v>43</v>
      </c>
    </row>
    <row r="11" spans="1:21" s="35" customFormat="1" ht="15.75" customHeight="1">
      <c r="A11" s="90" t="s">
        <v>148</v>
      </c>
      <c r="B11" s="92" t="s">
        <v>3</v>
      </c>
      <c r="C11" s="85">
        <f>C13+C20</f>
        <v>21499.639999999996</v>
      </c>
      <c r="D11" s="85">
        <f>D13+D20</f>
        <v>12511.1</v>
      </c>
      <c r="E11" s="85">
        <f>E13+E20</f>
        <v>8988.54</v>
      </c>
      <c r="F11" s="85">
        <f>F13+F20</f>
        <v>11599.380000000001</v>
      </c>
      <c r="G11" s="85">
        <f>G13+G20</f>
        <v>4455.049999999999</v>
      </c>
      <c r="H11" s="85">
        <f aca="true" t="shared" si="0" ref="H11:N11">H13+H20</f>
        <v>7144.33</v>
      </c>
      <c r="I11" s="85">
        <f t="shared" si="0"/>
        <v>7028.41</v>
      </c>
      <c r="J11" s="85">
        <f t="shared" si="0"/>
        <v>5336.960000000001</v>
      </c>
      <c r="K11" s="85">
        <f t="shared" si="0"/>
        <v>1691.45</v>
      </c>
      <c r="L11" s="85">
        <f t="shared" si="0"/>
        <v>2871.8500000000004</v>
      </c>
      <c r="M11" s="85">
        <f t="shared" si="0"/>
        <v>2719.09</v>
      </c>
      <c r="N11" s="85">
        <f t="shared" si="0"/>
        <v>152.76</v>
      </c>
      <c r="O11" s="75"/>
      <c r="P11" s="76"/>
      <c r="R11" s="76"/>
      <c r="S11" s="76"/>
      <c r="T11" s="77"/>
      <c r="U11" s="76"/>
    </row>
    <row r="12" spans="1:20" s="35" customFormat="1" ht="9.75" customHeight="1">
      <c r="A12" s="91"/>
      <c r="B12" s="93"/>
      <c r="C12" s="86"/>
      <c r="D12" s="86"/>
      <c r="E12" s="86"/>
      <c r="F12" s="86"/>
      <c r="G12" s="86"/>
      <c r="H12" s="86"/>
      <c r="I12" s="86"/>
      <c r="J12" s="86"/>
      <c r="K12" s="87"/>
      <c r="L12" s="86"/>
      <c r="M12" s="86"/>
      <c r="N12" s="87"/>
      <c r="O12" s="75"/>
      <c r="P12" s="76"/>
      <c r="R12" s="76"/>
      <c r="S12" s="76"/>
      <c r="T12" s="77"/>
    </row>
    <row r="13" spans="1:20" s="35" customFormat="1" ht="17.25" customHeight="1">
      <c r="A13" s="17" t="s">
        <v>201</v>
      </c>
      <c r="B13" s="18" t="s">
        <v>4</v>
      </c>
      <c r="C13" s="16">
        <f>SUM(C14:C18)</f>
        <v>2226.96</v>
      </c>
      <c r="D13" s="16">
        <f>SUM(D14:D18)</f>
        <v>910.22</v>
      </c>
      <c r="E13" s="16">
        <f>SUM(E14:E18)</f>
        <v>1316.74</v>
      </c>
      <c r="F13" s="16">
        <f>SUM(F14:F18)</f>
        <v>2082.6800000000003</v>
      </c>
      <c r="G13" s="16">
        <f>SUM(G14:G18)</f>
        <v>767.7</v>
      </c>
      <c r="H13" s="16">
        <f aca="true" t="shared" si="1" ref="H13:N13">SUM(H14:H18)</f>
        <v>1314.98</v>
      </c>
      <c r="I13" s="16">
        <f t="shared" si="1"/>
        <v>142.52</v>
      </c>
      <c r="J13" s="16">
        <f t="shared" si="1"/>
        <v>142.52</v>
      </c>
      <c r="K13" s="16">
        <f t="shared" si="1"/>
        <v>0</v>
      </c>
      <c r="L13" s="16">
        <f t="shared" si="1"/>
        <v>1.76</v>
      </c>
      <c r="M13" s="16">
        <f t="shared" si="1"/>
        <v>0</v>
      </c>
      <c r="N13" s="16">
        <f t="shared" si="1"/>
        <v>1.76</v>
      </c>
      <c r="O13" s="75"/>
      <c r="P13" s="76"/>
      <c r="R13" s="76"/>
      <c r="S13" s="76"/>
      <c r="T13" s="77"/>
    </row>
    <row r="14" spans="1:20" ht="16.5" customHeight="1">
      <c r="A14" s="19" t="s">
        <v>150</v>
      </c>
      <c r="B14" s="20" t="s">
        <v>5</v>
      </c>
      <c r="C14" s="21">
        <v>188.02</v>
      </c>
      <c r="D14" s="21">
        <v>153.13</v>
      </c>
      <c r="E14" s="21">
        <v>34.89</v>
      </c>
      <c r="F14" s="21">
        <v>45.28</v>
      </c>
      <c r="G14" s="1">
        <v>10.61</v>
      </c>
      <c r="H14" s="1">
        <v>34.67</v>
      </c>
      <c r="I14" s="21">
        <v>142.52</v>
      </c>
      <c r="J14" s="1">
        <v>142.52</v>
      </c>
      <c r="K14" s="1">
        <v>0</v>
      </c>
      <c r="L14" s="21">
        <v>0.22</v>
      </c>
      <c r="M14" s="1">
        <v>0</v>
      </c>
      <c r="N14" s="1">
        <v>0.22</v>
      </c>
      <c r="O14" s="75"/>
      <c r="P14" s="76"/>
      <c r="Q14" s="35"/>
      <c r="R14" s="76"/>
      <c r="S14" s="76"/>
      <c r="T14" s="77"/>
    </row>
    <row r="15" spans="1:20" ht="16.5" customHeight="1">
      <c r="A15" s="19" t="s">
        <v>151</v>
      </c>
      <c r="B15" s="20" t="s">
        <v>6</v>
      </c>
      <c r="C15" s="21">
        <v>256.98</v>
      </c>
      <c r="D15" s="21">
        <v>26.61</v>
      </c>
      <c r="E15" s="21">
        <v>230.37</v>
      </c>
      <c r="F15" s="21">
        <v>255.44</v>
      </c>
      <c r="G15" s="1">
        <v>26.61</v>
      </c>
      <c r="H15" s="1">
        <v>228.83</v>
      </c>
      <c r="I15" s="21">
        <v>0</v>
      </c>
      <c r="J15" s="1">
        <v>0</v>
      </c>
      <c r="K15" s="1">
        <v>0</v>
      </c>
      <c r="L15" s="21">
        <v>1.54</v>
      </c>
      <c r="M15" s="1">
        <v>0</v>
      </c>
      <c r="N15" s="1">
        <v>1.54</v>
      </c>
      <c r="O15" s="75"/>
      <c r="P15" s="76"/>
      <c r="Q15" s="35"/>
      <c r="R15" s="76"/>
      <c r="S15" s="76"/>
      <c r="T15" s="77"/>
    </row>
    <row r="16" spans="1:20" ht="16.5" customHeight="1">
      <c r="A16" s="19" t="s">
        <v>152</v>
      </c>
      <c r="B16" s="20" t="s">
        <v>7</v>
      </c>
      <c r="C16" s="21">
        <v>71.73</v>
      </c>
      <c r="D16" s="21">
        <v>14.64</v>
      </c>
      <c r="E16" s="21">
        <v>57.09</v>
      </c>
      <c r="F16" s="21">
        <v>71.73</v>
      </c>
      <c r="G16" s="1">
        <v>14.64</v>
      </c>
      <c r="H16" s="1">
        <v>57.09</v>
      </c>
      <c r="I16" s="21">
        <v>0</v>
      </c>
      <c r="J16" s="1">
        <v>0</v>
      </c>
      <c r="K16" s="1">
        <v>0</v>
      </c>
      <c r="L16" s="21">
        <v>0</v>
      </c>
      <c r="M16" s="1">
        <v>0</v>
      </c>
      <c r="N16" s="1">
        <v>0</v>
      </c>
      <c r="O16" s="75"/>
      <c r="P16" s="76"/>
      <c r="Q16" s="35"/>
      <c r="R16" s="76"/>
      <c r="S16" s="76"/>
      <c r="T16" s="77"/>
    </row>
    <row r="17" spans="1:20" ht="16.5" customHeight="1">
      <c r="A17" s="19" t="s">
        <v>153</v>
      </c>
      <c r="B17" s="20" t="s">
        <v>8</v>
      </c>
      <c r="C17" s="21">
        <v>1709.97</v>
      </c>
      <c r="D17" s="21">
        <v>715.84</v>
      </c>
      <c r="E17" s="21">
        <v>994.13</v>
      </c>
      <c r="F17" s="21">
        <v>1709.97</v>
      </c>
      <c r="G17" s="1">
        <v>715.84</v>
      </c>
      <c r="H17" s="1">
        <v>994.13</v>
      </c>
      <c r="I17" s="21">
        <v>0</v>
      </c>
      <c r="J17" s="1">
        <v>0</v>
      </c>
      <c r="K17" s="1">
        <v>0</v>
      </c>
      <c r="L17" s="21">
        <v>0</v>
      </c>
      <c r="M17" s="1">
        <v>0</v>
      </c>
      <c r="N17" s="1">
        <v>0</v>
      </c>
      <c r="O17" s="75"/>
      <c r="P17" s="76"/>
      <c r="Q17" s="35"/>
      <c r="R17" s="76"/>
      <c r="S17" s="76"/>
      <c r="T17" s="77"/>
    </row>
    <row r="18" spans="1:20" ht="16.5" customHeight="1">
      <c r="A18" s="19" t="s">
        <v>239</v>
      </c>
      <c r="B18" s="20" t="s">
        <v>9</v>
      </c>
      <c r="C18" s="21">
        <v>0.26</v>
      </c>
      <c r="D18" s="21">
        <v>0</v>
      </c>
      <c r="E18" s="21">
        <v>0.26</v>
      </c>
      <c r="F18" s="21">
        <v>0.26</v>
      </c>
      <c r="G18" s="1">
        <v>0</v>
      </c>
      <c r="H18" s="1">
        <v>0.26</v>
      </c>
      <c r="I18" s="21">
        <v>0</v>
      </c>
      <c r="J18" s="1">
        <v>0</v>
      </c>
      <c r="K18" s="1">
        <v>0</v>
      </c>
      <c r="L18" s="21">
        <v>0</v>
      </c>
      <c r="M18" s="1">
        <v>0</v>
      </c>
      <c r="N18" s="1">
        <v>0</v>
      </c>
      <c r="O18" s="75"/>
      <c r="P18" s="76"/>
      <c r="Q18" s="35"/>
      <c r="R18" s="76"/>
      <c r="S18" s="76"/>
      <c r="T18" s="77"/>
    </row>
    <row r="19" spans="1:20" ht="7.5" customHeight="1">
      <c r="A19" s="22"/>
      <c r="B19" s="23"/>
      <c r="C19" s="24"/>
      <c r="D19" s="21"/>
      <c r="E19" s="21"/>
      <c r="F19" s="24"/>
      <c r="G19" s="25"/>
      <c r="H19" s="1"/>
      <c r="I19" s="21"/>
      <c r="J19" s="1"/>
      <c r="K19" s="1"/>
      <c r="L19" s="21"/>
      <c r="M19" s="1"/>
      <c r="N19" s="1"/>
      <c r="O19" s="75"/>
      <c r="P19" s="76"/>
      <c r="Q19" s="35"/>
      <c r="R19" s="76"/>
      <c r="S19" s="76"/>
      <c r="T19" s="77"/>
    </row>
    <row r="20" spans="1:20" ht="17.25" customHeight="1">
      <c r="A20" s="26" t="s">
        <v>202</v>
      </c>
      <c r="B20" s="18" t="s">
        <v>10</v>
      </c>
      <c r="C20" s="16">
        <f>SUM(C21:C25)</f>
        <v>19272.679999999997</v>
      </c>
      <c r="D20" s="16">
        <f aca="true" t="shared" si="2" ref="D20:N20">SUM(D21:D25)</f>
        <v>11600.880000000001</v>
      </c>
      <c r="E20" s="16">
        <f t="shared" si="2"/>
        <v>7671.8</v>
      </c>
      <c r="F20" s="16">
        <f t="shared" si="2"/>
        <v>9516.7</v>
      </c>
      <c r="G20" s="16">
        <f t="shared" si="2"/>
        <v>3687.3499999999995</v>
      </c>
      <c r="H20" s="16">
        <f t="shared" si="2"/>
        <v>5829.35</v>
      </c>
      <c r="I20" s="16">
        <f t="shared" si="2"/>
        <v>6885.889999999999</v>
      </c>
      <c r="J20" s="16">
        <f t="shared" si="2"/>
        <v>5194.4400000000005</v>
      </c>
      <c r="K20" s="16">
        <f t="shared" si="2"/>
        <v>1691.45</v>
      </c>
      <c r="L20" s="16">
        <f t="shared" si="2"/>
        <v>2870.09</v>
      </c>
      <c r="M20" s="16">
        <f t="shared" si="2"/>
        <v>2719.09</v>
      </c>
      <c r="N20" s="16">
        <f t="shared" si="2"/>
        <v>151</v>
      </c>
      <c r="O20" s="75"/>
      <c r="P20" s="76"/>
      <c r="Q20" s="35"/>
      <c r="R20" s="76"/>
      <c r="S20" s="76"/>
      <c r="T20" s="77"/>
    </row>
    <row r="21" spans="1:20" ht="16.5" customHeight="1">
      <c r="A21" s="22" t="s">
        <v>156</v>
      </c>
      <c r="B21" s="20" t="s">
        <v>11</v>
      </c>
      <c r="C21" s="21">
        <v>2220.71</v>
      </c>
      <c r="D21" s="21">
        <v>1783.88</v>
      </c>
      <c r="E21" s="21">
        <v>436.83</v>
      </c>
      <c r="F21" s="21">
        <v>413.72</v>
      </c>
      <c r="G21" s="1">
        <v>332.97</v>
      </c>
      <c r="H21" s="1">
        <v>80.75</v>
      </c>
      <c r="I21" s="21">
        <v>1637.55</v>
      </c>
      <c r="J21" s="1">
        <v>1281.47</v>
      </c>
      <c r="K21" s="1">
        <v>356.08</v>
      </c>
      <c r="L21" s="21">
        <v>169.44</v>
      </c>
      <c r="M21" s="1">
        <v>169.44</v>
      </c>
      <c r="N21" s="1">
        <v>0</v>
      </c>
      <c r="O21" s="75"/>
      <c r="P21" s="76"/>
      <c r="Q21" s="35"/>
      <c r="R21" s="76"/>
      <c r="S21" s="76"/>
      <c r="T21" s="77"/>
    </row>
    <row r="22" spans="1:20" ht="16.5" customHeight="1">
      <c r="A22" s="22" t="s">
        <v>157</v>
      </c>
      <c r="B22" s="20" t="s">
        <v>12</v>
      </c>
      <c r="C22" s="21">
        <v>10568.89</v>
      </c>
      <c r="D22" s="21">
        <v>5302.05</v>
      </c>
      <c r="E22" s="21">
        <v>5266.84</v>
      </c>
      <c r="F22" s="21">
        <v>6722.89</v>
      </c>
      <c r="G22" s="1">
        <v>2041.98</v>
      </c>
      <c r="H22" s="1">
        <v>4680.91</v>
      </c>
      <c r="I22" s="21">
        <v>1979.4</v>
      </c>
      <c r="J22" s="1">
        <v>1393.47</v>
      </c>
      <c r="K22" s="1">
        <v>585.93</v>
      </c>
      <c r="L22" s="21">
        <v>1866.6</v>
      </c>
      <c r="M22" s="1">
        <v>1866.6</v>
      </c>
      <c r="N22" s="1">
        <v>0</v>
      </c>
      <c r="O22" s="75"/>
      <c r="P22" s="76"/>
      <c r="Q22" s="35"/>
      <c r="R22" s="76"/>
      <c r="S22" s="76"/>
      <c r="T22" s="77"/>
    </row>
    <row r="23" spans="1:20" ht="16.5" customHeight="1">
      <c r="A23" s="22" t="s">
        <v>158</v>
      </c>
      <c r="B23" s="20" t="s">
        <v>13</v>
      </c>
      <c r="C23" s="21">
        <v>6218.03</v>
      </c>
      <c r="D23" s="21">
        <v>4471.04</v>
      </c>
      <c r="E23" s="21">
        <v>1746.99</v>
      </c>
      <c r="F23" s="21">
        <v>2115.04</v>
      </c>
      <c r="G23" s="1">
        <v>1268.49</v>
      </c>
      <c r="H23" s="1">
        <v>846.55</v>
      </c>
      <c r="I23" s="21">
        <v>3268.94</v>
      </c>
      <c r="J23" s="1">
        <v>2519.5</v>
      </c>
      <c r="K23" s="1">
        <v>749.44</v>
      </c>
      <c r="L23" s="21">
        <v>834.05</v>
      </c>
      <c r="M23" s="1">
        <v>683.05</v>
      </c>
      <c r="N23" s="1">
        <v>151</v>
      </c>
      <c r="O23" s="75"/>
      <c r="P23" s="76"/>
      <c r="Q23" s="35"/>
      <c r="R23" s="76"/>
      <c r="S23" s="76"/>
      <c r="T23" s="77"/>
    </row>
    <row r="24" spans="1:20" ht="16.5" customHeight="1">
      <c r="A24" s="22" t="s">
        <v>159</v>
      </c>
      <c r="B24" s="20" t="s">
        <v>14</v>
      </c>
      <c r="C24" s="21">
        <v>0</v>
      </c>
      <c r="D24" s="21">
        <v>0</v>
      </c>
      <c r="E24" s="21">
        <v>0</v>
      </c>
      <c r="F24" s="21">
        <v>0</v>
      </c>
      <c r="G24" s="1">
        <v>0</v>
      </c>
      <c r="H24" s="1">
        <v>0</v>
      </c>
      <c r="I24" s="21">
        <v>0</v>
      </c>
      <c r="J24" s="1">
        <v>0</v>
      </c>
      <c r="K24" s="1">
        <v>0</v>
      </c>
      <c r="L24" s="21">
        <v>0</v>
      </c>
      <c r="M24" s="1">
        <v>0</v>
      </c>
      <c r="N24" s="1">
        <v>0</v>
      </c>
      <c r="O24" s="75"/>
      <c r="P24" s="76"/>
      <c r="Q24" s="35"/>
      <c r="R24" s="76"/>
      <c r="S24" s="76"/>
      <c r="T24" s="77"/>
    </row>
    <row r="25" spans="1:20" ht="16.5" customHeight="1">
      <c r="A25" s="22" t="s">
        <v>160</v>
      </c>
      <c r="B25" s="27" t="s">
        <v>15</v>
      </c>
      <c r="C25" s="21">
        <v>265.05</v>
      </c>
      <c r="D25" s="21">
        <v>43.91</v>
      </c>
      <c r="E25" s="21">
        <v>221.14</v>
      </c>
      <c r="F25" s="21">
        <v>265.05</v>
      </c>
      <c r="G25" s="1">
        <v>43.91</v>
      </c>
      <c r="H25" s="1">
        <v>221.14</v>
      </c>
      <c r="I25" s="21">
        <v>0</v>
      </c>
      <c r="J25" s="1">
        <v>0</v>
      </c>
      <c r="K25" s="1">
        <v>0</v>
      </c>
      <c r="L25" s="21">
        <v>0</v>
      </c>
      <c r="M25" s="1">
        <v>0</v>
      </c>
      <c r="N25" s="1">
        <v>0</v>
      </c>
      <c r="O25" s="75"/>
      <c r="P25" s="76"/>
      <c r="Q25" s="35"/>
      <c r="R25" s="76"/>
      <c r="S25" s="76"/>
      <c r="T25" s="77"/>
    </row>
    <row r="26" spans="1:20" ht="7.5" customHeight="1">
      <c r="A26" s="22"/>
      <c r="B26" s="27"/>
      <c r="C26" s="24"/>
      <c r="D26" s="24"/>
      <c r="E26" s="24"/>
      <c r="F26" s="24"/>
      <c r="G26" s="25"/>
      <c r="H26" s="1"/>
      <c r="I26" s="21"/>
      <c r="J26" s="1"/>
      <c r="K26" s="1"/>
      <c r="L26" s="21"/>
      <c r="M26" s="1"/>
      <c r="N26" s="1"/>
      <c r="O26" s="75"/>
      <c r="P26" s="76"/>
      <c r="Q26" s="35"/>
      <c r="R26" s="76"/>
      <c r="S26" s="76"/>
      <c r="T26" s="77"/>
    </row>
    <row r="27" spans="1:22" s="79" customFormat="1" ht="24" customHeight="1">
      <c r="A27" s="60" t="s">
        <v>161</v>
      </c>
      <c r="B27" s="18" t="s">
        <v>16</v>
      </c>
      <c r="C27" s="16">
        <f>SUM(C28:C40)</f>
        <v>2759.8599999999997</v>
      </c>
      <c r="D27" s="16">
        <f>SUM(D28:D40)</f>
        <v>1655.62</v>
      </c>
      <c r="E27" s="16">
        <f aca="true" t="shared" si="3" ref="E27:N27">SUM(E28:E40)</f>
        <v>1104.24</v>
      </c>
      <c r="F27" s="16">
        <f t="shared" si="3"/>
        <v>1491.71</v>
      </c>
      <c r="G27" s="16">
        <f t="shared" si="3"/>
        <v>1212.18</v>
      </c>
      <c r="H27" s="16">
        <f t="shared" si="3"/>
        <v>279.53</v>
      </c>
      <c r="I27" s="16">
        <f t="shared" si="3"/>
        <v>1101.73</v>
      </c>
      <c r="J27" s="16">
        <f t="shared" si="3"/>
        <v>442.2</v>
      </c>
      <c r="K27" s="16">
        <f t="shared" si="3"/>
        <v>659.53</v>
      </c>
      <c r="L27" s="16">
        <f t="shared" si="3"/>
        <v>166.42000000000002</v>
      </c>
      <c r="M27" s="16">
        <f t="shared" si="3"/>
        <v>1.24</v>
      </c>
      <c r="N27" s="16">
        <f t="shared" si="3"/>
        <v>165.18</v>
      </c>
      <c r="O27" s="75"/>
      <c r="P27" s="76"/>
      <c r="Q27" s="35"/>
      <c r="R27" s="76"/>
      <c r="S27" s="76"/>
      <c r="T27" s="77"/>
      <c r="U27" s="78"/>
      <c r="V27" s="77"/>
    </row>
    <row r="28" spans="1:22" ht="16.5" customHeight="1">
      <c r="A28" s="22" t="s">
        <v>162</v>
      </c>
      <c r="B28" s="20" t="s">
        <v>17</v>
      </c>
      <c r="C28" s="21">
        <v>0.54</v>
      </c>
      <c r="D28" s="21">
        <v>0</v>
      </c>
      <c r="E28" s="21">
        <v>0.54</v>
      </c>
      <c r="F28" s="21">
        <v>0.54</v>
      </c>
      <c r="G28" s="2">
        <v>0</v>
      </c>
      <c r="H28" s="2">
        <v>0.54</v>
      </c>
      <c r="I28" s="21">
        <v>0</v>
      </c>
      <c r="J28" s="2">
        <v>0</v>
      </c>
      <c r="K28" s="2">
        <v>0</v>
      </c>
      <c r="L28" s="21">
        <v>0</v>
      </c>
      <c r="M28" s="2">
        <v>0</v>
      </c>
      <c r="N28" s="2">
        <v>0</v>
      </c>
      <c r="O28" s="75"/>
      <c r="P28" s="76"/>
      <c r="Q28" s="35"/>
      <c r="R28" s="76"/>
      <c r="S28" s="76"/>
      <c r="T28" s="77"/>
      <c r="U28" s="77"/>
      <c r="V28" s="77"/>
    </row>
    <row r="29" spans="1:22" ht="16.5" customHeight="1">
      <c r="A29" s="22" t="s">
        <v>163</v>
      </c>
      <c r="B29" s="20" t="s">
        <v>18</v>
      </c>
      <c r="C29" s="21">
        <v>50.46</v>
      </c>
      <c r="D29" s="21">
        <v>4.13</v>
      </c>
      <c r="E29" s="21">
        <v>46.33</v>
      </c>
      <c r="F29" s="21">
        <v>10.01</v>
      </c>
      <c r="G29" s="2">
        <v>3.75</v>
      </c>
      <c r="H29" s="2">
        <v>6.26</v>
      </c>
      <c r="I29" s="21">
        <v>35.99</v>
      </c>
      <c r="J29" s="2">
        <v>0</v>
      </c>
      <c r="K29" s="2">
        <v>35.99</v>
      </c>
      <c r="L29" s="21">
        <v>4.46</v>
      </c>
      <c r="M29" s="2">
        <v>0.38</v>
      </c>
      <c r="N29" s="2">
        <v>4.08</v>
      </c>
      <c r="O29" s="75"/>
      <c r="P29" s="76"/>
      <c r="Q29" s="35"/>
      <c r="R29" s="76"/>
      <c r="S29" s="76"/>
      <c r="T29" s="77"/>
      <c r="U29" s="77"/>
      <c r="V29" s="77"/>
    </row>
    <row r="30" spans="1:22" ht="16.5" customHeight="1">
      <c r="A30" s="22" t="s">
        <v>164</v>
      </c>
      <c r="B30" s="20" t="s">
        <v>19</v>
      </c>
      <c r="C30" s="21">
        <v>85.89</v>
      </c>
      <c r="D30" s="21">
        <v>6.06</v>
      </c>
      <c r="E30" s="21">
        <v>79.83</v>
      </c>
      <c r="F30" s="21">
        <v>85.89</v>
      </c>
      <c r="G30" s="2">
        <v>6.06</v>
      </c>
      <c r="H30" s="2">
        <v>79.83</v>
      </c>
      <c r="I30" s="21">
        <v>0</v>
      </c>
      <c r="J30" s="2">
        <v>0</v>
      </c>
      <c r="K30" s="2">
        <v>0</v>
      </c>
      <c r="L30" s="21">
        <v>0</v>
      </c>
      <c r="M30" s="2">
        <v>0</v>
      </c>
      <c r="N30" s="2">
        <v>0</v>
      </c>
      <c r="O30" s="75"/>
      <c r="P30" s="76"/>
      <c r="Q30" s="35"/>
      <c r="R30" s="76"/>
      <c r="S30" s="76"/>
      <c r="T30" s="77"/>
      <c r="U30" s="77"/>
      <c r="V30" s="77"/>
    </row>
    <row r="31" spans="1:22" ht="16.5" customHeight="1">
      <c r="A31" s="22" t="s">
        <v>165</v>
      </c>
      <c r="B31" s="20" t="s">
        <v>20</v>
      </c>
      <c r="C31" s="21">
        <v>32.33</v>
      </c>
      <c r="D31" s="21">
        <v>11.28</v>
      </c>
      <c r="E31" s="21">
        <v>21.05</v>
      </c>
      <c r="F31" s="21">
        <v>2.11</v>
      </c>
      <c r="G31" s="2">
        <v>1.01</v>
      </c>
      <c r="H31" s="2">
        <v>1.1</v>
      </c>
      <c r="I31" s="21">
        <v>29.97</v>
      </c>
      <c r="J31" s="2">
        <v>10.27</v>
      </c>
      <c r="K31" s="2">
        <v>19.7</v>
      </c>
      <c r="L31" s="21">
        <v>0.25</v>
      </c>
      <c r="M31" s="2">
        <v>0</v>
      </c>
      <c r="N31" s="2">
        <v>0.25</v>
      </c>
      <c r="O31" s="75"/>
      <c r="P31" s="76"/>
      <c r="Q31" s="35"/>
      <c r="R31" s="76"/>
      <c r="S31" s="76"/>
      <c r="T31" s="77"/>
      <c r="U31" s="77"/>
      <c r="V31" s="77"/>
    </row>
    <row r="32" spans="1:22" ht="16.5" customHeight="1">
      <c r="A32" s="22" t="s">
        <v>166</v>
      </c>
      <c r="B32" s="20" t="s">
        <v>21</v>
      </c>
      <c r="C32" s="21">
        <v>84.2</v>
      </c>
      <c r="D32" s="21">
        <v>64.97</v>
      </c>
      <c r="E32" s="21">
        <v>19.23</v>
      </c>
      <c r="F32" s="21">
        <v>68.4</v>
      </c>
      <c r="G32" s="2">
        <v>49.17</v>
      </c>
      <c r="H32" s="2">
        <v>19.23</v>
      </c>
      <c r="I32" s="21">
        <v>15.8</v>
      </c>
      <c r="J32" s="2">
        <v>15.8</v>
      </c>
      <c r="K32" s="2">
        <v>0</v>
      </c>
      <c r="L32" s="21">
        <v>0</v>
      </c>
      <c r="M32" s="2">
        <v>0</v>
      </c>
      <c r="N32" s="2">
        <v>0</v>
      </c>
      <c r="O32" s="75"/>
      <c r="P32" s="76"/>
      <c r="Q32" s="35"/>
      <c r="R32" s="76"/>
      <c r="S32" s="76"/>
      <c r="T32" s="77"/>
      <c r="U32" s="77"/>
      <c r="V32" s="77"/>
    </row>
    <row r="33" spans="1:22" ht="16.5" customHeight="1">
      <c r="A33" s="22" t="s">
        <v>167</v>
      </c>
      <c r="B33" s="20" t="s">
        <v>22</v>
      </c>
      <c r="C33" s="21">
        <v>1.14</v>
      </c>
      <c r="D33" s="21">
        <v>0.85</v>
      </c>
      <c r="E33" s="21">
        <v>0.29</v>
      </c>
      <c r="F33" s="21">
        <v>1.14</v>
      </c>
      <c r="G33" s="2">
        <v>0.85</v>
      </c>
      <c r="H33" s="2">
        <v>0.29</v>
      </c>
      <c r="I33" s="21">
        <v>0</v>
      </c>
      <c r="J33" s="2">
        <v>0</v>
      </c>
      <c r="K33" s="2">
        <v>0</v>
      </c>
      <c r="L33" s="21">
        <v>0</v>
      </c>
      <c r="M33" s="2">
        <v>0</v>
      </c>
      <c r="N33" s="2">
        <v>0</v>
      </c>
      <c r="O33" s="75"/>
      <c r="P33" s="76"/>
      <c r="Q33" s="35"/>
      <c r="R33" s="76"/>
      <c r="S33" s="76"/>
      <c r="T33" s="77"/>
      <c r="U33" s="77"/>
      <c r="V33" s="77"/>
    </row>
    <row r="34" spans="1:22" ht="16.5" customHeight="1">
      <c r="A34" s="22" t="s">
        <v>168</v>
      </c>
      <c r="B34" s="20" t="s">
        <v>23</v>
      </c>
      <c r="C34" s="21">
        <v>245.28</v>
      </c>
      <c r="D34" s="21">
        <v>244.69</v>
      </c>
      <c r="E34" s="21">
        <v>0.59</v>
      </c>
      <c r="F34" s="21">
        <v>18.33</v>
      </c>
      <c r="G34" s="2">
        <v>17.74</v>
      </c>
      <c r="H34" s="2">
        <v>0.59</v>
      </c>
      <c r="I34" s="21">
        <v>226.95</v>
      </c>
      <c r="J34" s="2">
        <v>226.95</v>
      </c>
      <c r="K34" s="2">
        <v>0</v>
      </c>
      <c r="L34" s="21">
        <v>0</v>
      </c>
      <c r="M34" s="2">
        <v>0</v>
      </c>
      <c r="N34" s="2">
        <v>0</v>
      </c>
      <c r="O34" s="75"/>
      <c r="P34" s="76"/>
      <c r="Q34" s="35"/>
      <c r="R34" s="76"/>
      <c r="S34" s="76"/>
      <c r="T34" s="77"/>
      <c r="U34" s="77"/>
      <c r="V34" s="77"/>
    </row>
    <row r="35" spans="1:22" ht="16.5" customHeight="1">
      <c r="A35" s="22" t="s">
        <v>169</v>
      </c>
      <c r="B35" s="20" t="s">
        <v>24</v>
      </c>
      <c r="C35" s="21">
        <v>0</v>
      </c>
      <c r="D35" s="21">
        <v>0</v>
      </c>
      <c r="E35" s="21">
        <v>0</v>
      </c>
      <c r="F35" s="21">
        <v>0</v>
      </c>
      <c r="G35" s="2">
        <v>0</v>
      </c>
      <c r="H35" s="2">
        <v>0</v>
      </c>
      <c r="I35" s="21">
        <v>0</v>
      </c>
      <c r="J35" s="2">
        <v>0</v>
      </c>
      <c r="K35" s="2">
        <v>0</v>
      </c>
      <c r="L35" s="21">
        <v>0</v>
      </c>
      <c r="M35" s="2">
        <v>0</v>
      </c>
      <c r="N35" s="2">
        <v>0</v>
      </c>
      <c r="O35" s="75"/>
      <c r="P35" s="76"/>
      <c r="Q35" s="35"/>
      <c r="R35" s="76"/>
      <c r="S35" s="76"/>
      <c r="T35" s="77"/>
      <c r="U35" s="77"/>
      <c r="V35" s="77"/>
    </row>
    <row r="36" spans="1:22" ht="16.5" customHeight="1">
      <c r="A36" s="22" t="s">
        <v>170</v>
      </c>
      <c r="B36" s="20" t="s">
        <v>25</v>
      </c>
      <c r="C36" s="21">
        <v>0</v>
      </c>
      <c r="D36" s="21">
        <v>0</v>
      </c>
      <c r="E36" s="21">
        <v>0</v>
      </c>
      <c r="F36" s="21">
        <v>0</v>
      </c>
      <c r="G36" s="2">
        <v>0</v>
      </c>
      <c r="H36" s="2">
        <v>0</v>
      </c>
      <c r="I36" s="21">
        <v>0</v>
      </c>
      <c r="J36" s="2">
        <v>0</v>
      </c>
      <c r="K36" s="2">
        <v>0</v>
      </c>
      <c r="L36" s="21">
        <v>0</v>
      </c>
      <c r="M36" s="2">
        <v>0</v>
      </c>
      <c r="N36" s="2">
        <v>0</v>
      </c>
      <c r="O36" s="75"/>
      <c r="P36" s="76"/>
      <c r="Q36" s="35"/>
      <c r="R36" s="76"/>
      <c r="S36" s="76"/>
      <c r="T36" s="77"/>
      <c r="U36" s="77"/>
      <c r="V36" s="77"/>
    </row>
    <row r="37" spans="1:22" ht="16.5" customHeight="1">
      <c r="A37" s="22" t="s">
        <v>171</v>
      </c>
      <c r="B37" s="20" t="s">
        <v>26</v>
      </c>
      <c r="C37" s="21">
        <v>0</v>
      </c>
      <c r="D37" s="21">
        <v>0</v>
      </c>
      <c r="E37" s="21">
        <v>0</v>
      </c>
      <c r="F37" s="21">
        <v>0</v>
      </c>
      <c r="G37" s="2">
        <v>0</v>
      </c>
      <c r="H37" s="2">
        <v>0</v>
      </c>
      <c r="I37" s="21">
        <v>0</v>
      </c>
      <c r="J37" s="2">
        <v>0</v>
      </c>
      <c r="K37" s="2">
        <v>0</v>
      </c>
      <c r="L37" s="21">
        <v>0</v>
      </c>
      <c r="M37" s="2">
        <v>0</v>
      </c>
      <c r="N37" s="2">
        <v>0</v>
      </c>
      <c r="O37" s="75"/>
      <c r="P37" s="76"/>
      <c r="Q37" s="35"/>
      <c r="R37" s="76"/>
      <c r="S37" s="76"/>
      <c r="T37" s="77"/>
      <c r="U37" s="77"/>
      <c r="V37" s="77"/>
    </row>
    <row r="38" spans="1:22" ht="16.5" customHeight="1">
      <c r="A38" s="22" t="s">
        <v>172</v>
      </c>
      <c r="B38" s="20" t="s">
        <v>27</v>
      </c>
      <c r="C38" s="21">
        <v>0</v>
      </c>
      <c r="D38" s="21">
        <v>0</v>
      </c>
      <c r="E38" s="21">
        <v>0</v>
      </c>
      <c r="F38" s="21">
        <v>0</v>
      </c>
      <c r="G38" s="2">
        <v>0</v>
      </c>
      <c r="H38" s="2">
        <v>0</v>
      </c>
      <c r="I38" s="21">
        <v>0</v>
      </c>
      <c r="J38" s="2">
        <v>0</v>
      </c>
      <c r="K38" s="2">
        <v>0</v>
      </c>
      <c r="L38" s="21">
        <v>0</v>
      </c>
      <c r="M38" s="2">
        <v>0</v>
      </c>
      <c r="N38" s="2">
        <v>0</v>
      </c>
      <c r="O38" s="75"/>
      <c r="P38" s="76"/>
      <c r="Q38" s="35"/>
      <c r="R38" s="76"/>
      <c r="S38" s="76"/>
      <c r="T38" s="77"/>
      <c r="U38" s="77"/>
      <c r="V38" s="77"/>
    </row>
    <row r="39" spans="1:22" ht="16.5" customHeight="1">
      <c r="A39" s="22" t="s">
        <v>173</v>
      </c>
      <c r="B39" s="20" t="s">
        <v>28</v>
      </c>
      <c r="C39" s="21">
        <v>4.36</v>
      </c>
      <c r="D39" s="21">
        <v>4.36</v>
      </c>
      <c r="E39" s="21">
        <v>0</v>
      </c>
      <c r="F39" s="21">
        <v>4.36</v>
      </c>
      <c r="G39" s="2">
        <v>4.36</v>
      </c>
      <c r="H39" s="2">
        <v>0</v>
      </c>
      <c r="I39" s="21">
        <v>0</v>
      </c>
      <c r="J39" s="2">
        <v>0</v>
      </c>
      <c r="K39" s="2">
        <v>0</v>
      </c>
      <c r="L39" s="21">
        <v>0</v>
      </c>
      <c r="M39" s="2">
        <v>0</v>
      </c>
      <c r="N39" s="2">
        <v>0</v>
      </c>
      <c r="O39" s="75"/>
      <c r="P39" s="76"/>
      <c r="Q39" s="35"/>
      <c r="R39" s="76"/>
      <c r="S39" s="76"/>
      <c r="T39" s="77"/>
      <c r="U39" s="77"/>
      <c r="V39" s="77"/>
    </row>
    <row r="40" spans="1:22" ht="16.5" customHeight="1">
      <c r="A40" s="22" t="s">
        <v>174</v>
      </c>
      <c r="B40" s="27" t="s">
        <v>29</v>
      </c>
      <c r="C40" s="21">
        <v>2255.66</v>
      </c>
      <c r="D40" s="21">
        <v>1319.28</v>
      </c>
      <c r="E40" s="21">
        <v>936.38</v>
      </c>
      <c r="F40" s="21">
        <v>1300.93</v>
      </c>
      <c r="G40" s="2">
        <v>1129.24</v>
      </c>
      <c r="H40" s="2">
        <v>171.69</v>
      </c>
      <c r="I40" s="21">
        <v>793.02</v>
      </c>
      <c r="J40" s="2">
        <v>189.18</v>
      </c>
      <c r="K40" s="2">
        <v>603.84</v>
      </c>
      <c r="L40" s="21">
        <v>161.71</v>
      </c>
      <c r="M40" s="2">
        <v>0.86</v>
      </c>
      <c r="N40" s="2">
        <v>160.85</v>
      </c>
      <c r="O40" s="75"/>
      <c r="P40" s="76"/>
      <c r="Q40" s="35"/>
      <c r="R40" s="76"/>
      <c r="S40" s="76"/>
      <c r="T40" s="77"/>
      <c r="U40" s="77"/>
      <c r="V40" s="77"/>
    </row>
    <row r="41" spans="1:14" ht="4.5" customHeight="1">
      <c r="A41" s="58"/>
      <c r="B41" s="59"/>
      <c r="C41" s="80"/>
      <c r="D41" s="80"/>
      <c r="E41" s="80"/>
      <c r="F41" s="80"/>
      <c r="G41" s="81"/>
      <c r="H41" s="81"/>
      <c r="I41" s="80"/>
      <c r="J41" s="81"/>
      <c r="K41" s="81"/>
      <c r="L41" s="80"/>
      <c r="M41" s="81"/>
      <c r="N41" s="81"/>
    </row>
    <row r="42" spans="1:11" ht="1.5" customHeight="1">
      <c r="A42" s="63"/>
      <c r="B42" s="63"/>
      <c r="C42" s="63"/>
      <c r="D42" s="63"/>
      <c r="E42" s="63"/>
      <c r="F42" s="63"/>
      <c r="G42" s="68"/>
      <c r="H42" s="68"/>
      <c r="J42" s="68"/>
      <c r="K42" s="68"/>
    </row>
    <row r="43" spans="1:8" ht="10.5" customHeight="1">
      <c r="A43" s="64" t="s">
        <v>240</v>
      </c>
      <c r="H43" s="28" t="s">
        <v>80</v>
      </c>
    </row>
    <row r="44" spans="1:13" s="79" customFormat="1" ht="10.5" customHeight="1">
      <c r="A44" s="28" t="s">
        <v>241</v>
      </c>
      <c r="B44" s="29"/>
      <c r="C44" s="29"/>
      <c r="D44" s="29"/>
      <c r="E44" s="29"/>
      <c r="F44" s="29"/>
      <c r="H44" s="28" t="s">
        <v>76</v>
      </c>
      <c r="I44" s="28"/>
      <c r="J44" s="29"/>
      <c r="K44" s="29"/>
      <c r="L44" s="28"/>
      <c r="M44" s="29"/>
    </row>
  </sheetData>
  <sheetProtection/>
  <mergeCells count="29">
    <mergeCell ref="N11:N12"/>
    <mergeCell ref="A2:G2"/>
    <mergeCell ref="A4:G4"/>
    <mergeCell ref="C7:E7"/>
    <mergeCell ref="H2:N2"/>
    <mergeCell ref="H4:N4"/>
    <mergeCell ref="I7:K7"/>
    <mergeCell ref="L7:N7"/>
    <mergeCell ref="B6:E6"/>
    <mergeCell ref="H11:H12"/>
    <mergeCell ref="C8:E8"/>
    <mergeCell ref="F7:G7"/>
    <mergeCell ref="F8:G8"/>
    <mergeCell ref="A11:A12"/>
    <mergeCell ref="B11:B12"/>
    <mergeCell ref="C11:C12"/>
    <mergeCell ref="D11:D12"/>
    <mergeCell ref="A7:B8"/>
    <mergeCell ref="A9:B10"/>
    <mergeCell ref="I8:K8"/>
    <mergeCell ref="L8:N8"/>
    <mergeCell ref="E11:E12"/>
    <mergeCell ref="F11:F12"/>
    <mergeCell ref="M11:M12"/>
    <mergeCell ref="I11:I12"/>
    <mergeCell ref="J11:J12"/>
    <mergeCell ref="K11:K12"/>
    <mergeCell ref="L11:L12"/>
    <mergeCell ref="G11:G12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AC43"/>
  <sheetViews>
    <sheetView view="pageBreakPreview" zoomScale="85" zoomScaleSheetLayoutView="85" workbookViewId="0" topLeftCell="A10">
      <selection activeCell="C27" sqref="C27"/>
    </sheetView>
  </sheetViews>
  <sheetFormatPr defaultColWidth="9.00390625" defaultRowHeight="16.5"/>
  <cols>
    <col min="1" max="1" width="13.875" style="40" customWidth="1"/>
    <col min="2" max="2" width="18.125" style="40" customWidth="1"/>
    <col min="3" max="3" width="9.375" style="40" customWidth="1"/>
    <col min="4" max="4" width="12.50390625" style="40" customWidth="1"/>
    <col min="5" max="6" width="12.625" style="40" customWidth="1"/>
    <col min="7" max="8" width="15.875" style="40" customWidth="1"/>
    <col min="9" max="11" width="15.75390625" style="40" customWidth="1"/>
    <col min="12" max="16384" width="9.00390625" style="40" customWidth="1"/>
  </cols>
  <sheetData>
    <row r="1" spans="1:11" ht="10.5" customHeight="1">
      <c r="A1" s="3" t="s">
        <v>81</v>
      </c>
      <c r="K1" s="4" t="s">
        <v>82</v>
      </c>
    </row>
    <row r="2" spans="1:11" ht="25.5" customHeight="1">
      <c r="A2" s="102" t="s">
        <v>90</v>
      </c>
      <c r="B2" s="102"/>
      <c r="C2" s="102"/>
      <c r="D2" s="102"/>
      <c r="E2" s="102"/>
      <c r="F2" s="102"/>
      <c r="G2" s="104" t="s">
        <v>84</v>
      </c>
      <c r="H2" s="104"/>
      <c r="I2" s="104"/>
      <c r="J2" s="104"/>
      <c r="K2" s="104"/>
    </row>
    <row r="4" spans="1:11" ht="21" customHeight="1">
      <c r="A4" s="103" t="s">
        <v>91</v>
      </c>
      <c r="B4" s="103"/>
      <c r="C4" s="103"/>
      <c r="D4" s="103"/>
      <c r="E4" s="103"/>
      <c r="F4" s="103"/>
      <c r="G4" s="110" t="s">
        <v>39</v>
      </c>
      <c r="H4" s="110"/>
      <c r="I4" s="110"/>
      <c r="J4" s="110"/>
      <c r="K4" s="110"/>
    </row>
    <row r="5" ht="12" customHeight="1"/>
    <row r="6" spans="1:11" ht="15.75">
      <c r="A6" s="53" t="s">
        <v>92</v>
      </c>
      <c r="B6" s="111" t="s">
        <v>243</v>
      </c>
      <c r="C6" s="111"/>
      <c r="D6" s="111"/>
      <c r="I6" s="7">
        <v>2020</v>
      </c>
      <c r="K6" s="8" t="s">
        <v>93</v>
      </c>
    </row>
    <row r="7" spans="1:11" ht="0.75" customHeight="1">
      <c r="A7" s="3"/>
      <c r="B7" s="31"/>
      <c r="C7" s="31"/>
      <c r="D7" s="31"/>
      <c r="I7" s="54"/>
      <c r="K7" s="4"/>
    </row>
    <row r="8" spans="1:11" ht="18" customHeight="1">
      <c r="A8" s="112" t="s">
        <v>94</v>
      </c>
      <c r="B8" s="113"/>
      <c r="C8" s="14" t="s">
        <v>95</v>
      </c>
      <c r="D8" s="14" t="s">
        <v>96</v>
      </c>
      <c r="E8" s="14" t="s">
        <v>97</v>
      </c>
      <c r="F8" s="14" t="s">
        <v>98</v>
      </c>
      <c r="G8" s="55" t="s">
        <v>99</v>
      </c>
      <c r="H8" s="14" t="s">
        <v>100</v>
      </c>
      <c r="I8" s="14" t="s">
        <v>101</v>
      </c>
      <c r="J8" s="14" t="s">
        <v>102</v>
      </c>
      <c r="K8" s="9" t="s">
        <v>103</v>
      </c>
    </row>
    <row r="9" spans="1:11" ht="18" customHeight="1">
      <c r="A9" s="114"/>
      <c r="B9" s="115"/>
      <c r="C9" s="32"/>
      <c r="D9" s="32"/>
      <c r="E9" s="32"/>
      <c r="F9" s="32"/>
      <c r="G9" s="57"/>
      <c r="H9" s="42"/>
      <c r="I9" s="42"/>
      <c r="J9" s="42"/>
      <c r="K9" s="50"/>
    </row>
    <row r="10" spans="1:11" ht="18" customHeight="1">
      <c r="A10" s="116"/>
      <c r="B10" s="117"/>
      <c r="C10" s="15" t="s">
        <v>0</v>
      </c>
      <c r="D10" s="15" t="s">
        <v>30</v>
      </c>
      <c r="E10" s="15" t="s">
        <v>31</v>
      </c>
      <c r="F10" s="15" t="s">
        <v>32</v>
      </c>
      <c r="G10" s="12" t="s">
        <v>33</v>
      </c>
      <c r="H10" s="15" t="s">
        <v>34</v>
      </c>
      <c r="I10" s="15" t="s">
        <v>35</v>
      </c>
      <c r="J10" s="15" t="s">
        <v>36</v>
      </c>
      <c r="K10" s="11" t="s">
        <v>37</v>
      </c>
    </row>
    <row r="11" spans="1:11" s="35" customFormat="1" ht="18.75" customHeight="1">
      <c r="A11" s="90" t="s">
        <v>104</v>
      </c>
      <c r="B11" s="92" t="s">
        <v>3</v>
      </c>
      <c r="C11" s="108">
        <f aca="true" t="shared" si="0" ref="C11:K11">SUM(C13,C20)</f>
        <v>11599.38</v>
      </c>
      <c r="D11" s="108">
        <f t="shared" si="0"/>
        <v>1572.28</v>
      </c>
      <c r="E11" s="108">
        <f t="shared" si="0"/>
        <v>5348.49</v>
      </c>
      <c r="F11" s="108">
        <f t="shared" si="0"/>
        <v>869.22</v>
      </c>
      <c r="G11" s="108">
        <f t="shared" si="0"/>
        <v>1057.1399999999999</v>
      </c>
      <c r="H11" s="108">
        <f t="shared" si="0"/>
        <v>988.53</v>
      </c>
      <c r="I11" s="108">
        <f t="shared" si="0"/>
        <v>0</v>
      </c>
      <c r="J11" s="108">
        <f t="shared" si="0"/>
        <v>1644.9500000000003</v>
      </c>
      <c r="K11" s="108">
        <f t="shared" si="0"/>
        <v>118.77000000000001</v>
      </c>
    </row>
    <row r="12" spans="1:11" s="35" customFormat="1" ht="12.75" customHeight="1">
      <c r="A12" s="91"/>
      <c r="B12" s="93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105</v>
      </c>
      <c r="B13" s="18" t="s">
        <v>4</v>
      </c>
      <c r="C13" s="36">
        <f>SUM(C14:C18)</f>
        <v>2082.6800000000003</v>
      </c>
      <c r="D13" s="36">
        <f aca="true" t="shared" si="1" ref="D13:K13">SUM(D14:D18)</f>
        <v>0</v>
      </c>
      <c r="E13" s="36">
        <f t="shared" si="1"/>
        <v>808.2</v>
      </c>
      <c r="F13" s="36">
        <f t="shared" si="1"/>
        <v>245.3</v>
      </c>
      <c r="G13" s="36">
        <f t="shared" si="1"/>
        <v>2.86</v>
      </c>
      <c r="H13" s="36">
        <f t="shared" si="1"/>
        <v>0</v>
      </c>
      <c r="I13" s="36">
        <f t="shared" si="1"/>
        <v>0</v>
      </c>
      <c r="J13" s="36">
        <f t="shared" si="1"/>
        <v>1021.45</v>
      </c>
      <c r="K13" s="36">
        <f t="shared" si="1"/>
        <v>4.87</v>
      </c>
    </row>
    <row r="14" spans="1:29" ht="17.25" customHeight="1">
      <c r="A14" s="19" t="s">
        <v>106</v>
      </c>
      <c r="B14" s="20" t="s">
        <v>5</v>
      </c>
      <c r="C14" s="47">
        <f>SUM(D14:K14)</f>
        <v>45.28</v>
      </c>
      <c r="D14" s="47">
        <f>'表39 (續二)'!D14+'表39 (續三)'!D14</f>
        <v>0</v>
      </c>
      <c r="E14" s="47">
        <f>'表39 (續二)'!E14+'表39 (續三)'!E14</f>
        <v>26.63</v>
      </c>
      <c r="F14" s="47">
        <f>'表39 (續二)'!F14+'表39 (續三)'!F14</f>
        <v>12.99</v>
      </c>
      <c r="G14" s="47">
        <f>'表39 (續二)'!G14+'表39 (續三)'!G14</f>
        <v>1.17</v>
      </c>
      <c r="H14" s="47">
        <f>'表39 (續二)'!H14+'表39 (續三)'!H14</f>
        <v>0</v>
      </c>
      <c r="I14" s="47">
        <f>'表39 (續二)'!I14+'表39 (續三)'!I14</f>
        <v>0</v>
      </c>
      <c r="J14" s="47">
        <f>'表39 (續二)'!J14+'表39 (續三)'!J14</f>
        <v>0</v>
      </c>
      <c r="K14" s="47">
        <f>'表39 (續二)'!K14+'表39 (續三)'!K14</f>
        <v>4.49</v>
      </c>
      <c r="V14" s="61"/>
      <c r="W14" s="61"/>
      <c r="X14" s="61"/>
      <c r="Y14" s="61"/>
      <c r="Z14" s="61"/>
      <c r="AA14" s="61"/>
      <c r="AB14" s="61"/>
      <c r="AC14" s="61"/>
    </row>
    <row r="15" spans="1:29" ht="17.25" customHeight="1">
      <c r="A15" s="19" t="s">
        <v>107</v>
      </c>
      <c r="B15" s="20" t="s">
        <v>6</v>
      </c>
      <c r="C15" s="47">
        <f>SUM(D15:K15)</f>
        <v>255.44000000000003</v>
      </c>
      <c r="D15" s="47">
        <f>'表39 (續二)'!D15+'表39 (續三)'!D15</f>
        <v>0</v>
      </c>
      <c r="E15" s="47">
        <f>'表39 (續二)'!E15+'表39 (續三)'!E15</f>
        <v>120.48</v>
      </c>
      <c r="F15" s="47">
        <f>'表39 (續二)'!F15+'表39 (續三)'!F15</f>
        <v>72.68</v>
      </c>
      <c r="G15" s="47">
        <f>'表39 (續二)'!G15+'表39 (續三)'!G15</f>
        <v>1.69</v>
      </c>
      <c r="H15" s="47">
        <f>'表39 (續二)'!H15+'表39 (續三)'!H15</f>
        <v>0</v>
      </c>
      <c r="I15" s="47">
        <f>'表39 (續二)'!I15+'表39 (續三)'!I15</f>
        <v>0</v>
      </c>
      <c r="J15" s="47">
        <f>'表39 (續二)'!J15+'表39 (續三)'!J15</f>
        <v>60.59</v>
      </c>
      <c r="K15" s="47">
        <f>'表39 (續二)'!K15+'表39 (續三)'!K15</f>
        <v>0</v>
      </c>
      <c r="V15" s="61"/>
      <c r="W15" s="61"/>
      <c r="X15" s="61"/>
      <c r="Y15" s="61"/>
      <c r="Z15" s="61"/>
      <c r="AA15" s="61"/>
      <c r="AB15" s="61"/>
      <c r="AC15" s="61"/>
    </row>
    <row r="16" spans="1:29" ht="17.25" customHeight="1">
      <c r="A16" s="19" t="s">
        <v>108</v>
      </c>
      <c r="B16" s="20" t="s">
        <v>7</v>
      </c>
      <c r="C16" s="47">
        <f>SUM(D16:K16)</f>
        <v>71.73</v>
      </c>
      <c r="D16" s="47">
        <f>'表39 (續二)'!D16+'表39 (續三)'!D16</f>
        <v>0</v>
      </c>
      <c r="E16" s="47">
        <f>'表39 (續二)'!E16+'表39 (續三)'!E16</f>
        <v>1.23</v>
      </c>
      <c r="F16" s="47">
        <f>'表39 (續二)'!F16+'表39 (續三)'!F16</f>
        <v>70.12</v>
      </c>
      <c r="G16" s="47">
        <f>'表39 (續二)'!G16+'表39 (續三)'!G16</f>
        <v>0</v>
      </c>
      <c r="H16" s="47">
        <f>'表39 (續二)'!H16+'表39 (續三)'!H16</f>
        <v>0</v>
      </c>
      <c r="I16" s="47">
        <f>'表39 (續二)'!I16+'表39 (續三)'!I16</f>
        <v>0</v>
      </c>
      <c r="J16" s="47">
        <f>'表39 (續二)'!J16+'表39 (續三)'!J16</f>
        <v>0</v>
      </c>
      <c r="K16" s="47">
        <f>'表39 (續二)'!K16+'表39 (續三)'!K16</f>
        <v>0.38</v>
      </c>
      <c r="V16" s="61"/>
      <c r="W16" s="61"/>
      <c r="X16" s="61"/>
      <c r="Y16" s="61"/>
      <c r="Z16" s="61"/>
      <c r="AA16" s="61"/>
      <c r="AB16" s="61"/>
      <c r="AC16" s="61"/>
    </row>
    <row r="17" spans="1:29" ht="17.25" customHeight="1">
      <c r="A17" s="19" t="s">
        <v>109</v>
      </c>
      <c r="B17" s="20" t="s">
        <v>8</v>
      </c>
      <c r="C17" s="47">
        <f>SUM(D17:K17)</f>
        <v>1709.97</v>
      </c>
      <c r="D17" s="47">
        <f>'表39 (續二)'!D17+'表39 (續三)'!D17</f>
        <v>0</v>
      </c>
      <c r="E17" s="47">
        <f>'表39 (續二)'!E17+'表39 (續三)'!E17</f>
        <v>659.86</v>
      </c>
      <c r="F17" s="47">
        <f>'表39 (續二)'!F17+'表39 (續三)'!F17</f>
        <v>89.25</v>
      </c>
      <c r="G17" s="47">
        <f>'表39 (續二)'!G17+'表39 (續三)'!G17</f>
        <v>0</v>
      </c>
      <c r="H17" s="47">
        <f>'表39 (續二)'!H17+'表39 (續三)'!H17</f>
        <v>0</v>
      </c>
      <c r="I17" s="47">
        <f>'表39 (續二)'!I17+'表39 (續三)'!I17</f>
        <v>0</v>
      </c>
      <c r="J17" s="47">
        <f>'表39 (續二)'!J17+'表39 (續三)'!J17</f>
        <v>960.86</v>
      </c>
      <c r="K17" s="47">
        <f>'表39 (續二)'!K17+'表39 (續三)'!K17</f>
        <v>0</v>
      </c>
      <c r="V17" s="61"/>
      <c r="W17" s="61"/>
      <c r="X17" s="61"/>
      <c r="Y17" s="61"/>
      <c r="Z17" s="61"/>
      <c r="AA17" s="61"/>
      <c r="AB17" s="61"/>
      <c r="AC17" s="61"/>
    </row>
    <row r="18" spans="1:29" ht="17.25" customHeight="1">
      <c r="A18" s="19" t="s">
        <v>110</v>
      </c>
      <c r="B18" s="20" t="s">
        <v>9</v>
      </c>
      <c r="C18" s="47">
        <f>SUM(D18:K18)</f>
        <v>0.26</v>
      </c>
      <c r="D18" s="47">
        <f>'表39 (續二)'!D18+'表39 (續三)'!D18</f>
        <v>0</v>
      </c>
      <c r="E18" s="47">
        <f>'表39 (續二)'!E18+'表39 (續三)'!E18</f>
        <v>0</v>
      </c>
      <c r="F18" s="47">
        <f>'表39 (續二)'!F18+'表39 (續三)'!F18</f>
        <v>0.26</v>
      </c>
      <c r="G18" s="47">
        <f>'表39 (續二)'!G18+'表39 (續三)'!G18</f>
        <v>0</v>
      </c>
      <c r="H18" s="47">
        <f>'表39 (續二)'!H18+'表39 (續三)'!H18</f>
        <v>0</v>
      </c>
      <c r="I18" s="47">
        <f>'表39 (續二)'!I18+'表39 (續三)'!I18</f>
        <v>0</v>
      </c>
      <c r="J18" s="47">
        <f>'表39 (續二)'!J18+'表39 (續三)'!J18</f>
        <v>0</v>
      </c>
      <c r="K18" s="47">
        <f>'表39 (續二)'!K18+'表39 (續三)'!K18</f>
        <v>0</v>
      </c>
      <c r="V18" s="61"/>
      <c r="W18" s="61"/>
      <c r="X18" s="61"/>
      <c r="Y18" s="61"/>
      <c r="Z18" s="61"/>
      <c r="AA18" s="61"/>
      <c r="AB18" s="61"/>
      <c r="AC18" s="61"/>
    </row>
    <row r="19" spans="1:29" ht="7.5" customHeight="1">
      <c r="A19" s="22"/>
      <c r="B19" s="27"/>
      <c r="C19" s="47"/>
      <c r="D19" s="47"/>
      <c r="E19" s="47"/>
      <c r="F19" s="47"/>
      <c r="G19" s="47"/>
      <c r="H19" s="47"/>
      <c r="I19" s="47"/>
      <c r="J19" s="47"/>
      <c r="K19" s="47"/>
      <c r="V19" s="61"/>
      <c r="W19" s="61"/>
      <c r="X19" s="61"/>
      <c r="Y19" s="61"/>
      <c r="Z19" s="61"/>
      <c r="AA19" s="61"/>
      <c r="AB19" s="61"/>
      <c r="AC19" s="61"/>
    </row>
    <row r="20" spans="1:29" s="35" customFormat="1" ht="18" customHeight="1">
      <c r="A20" s="52" t="s">
        <v>111</v>
      </c>
      <c r="B20" s="18" t="s">
        <v>10</v>
      </c>
      <c r="C20" s="36">
        <f>SUM(C21:C25)</f>
        <v>9516.699999999999</v>
      </c>
      <c r="D20" s="36">
        <f aca="true" t="shared" si="2" ref="D20:K20">SUM(D21:D25)</f>
        <v>1572.28</v>
      </c>
      <c r="E20" s="36">
        <f t="shared" si="2"/>
        <v>4540.29</v>
      </c>
      <c r="F20" s="36">
        <f t="shared" si="2"/>
        <v>623.9200000000001</v>
      </c>
      <c r="G20" s="36">
        <f t="shared" si="2"/>
        <v>1054.28</v>
      </c>
      <c r="H20" s="36">
        <f t="shared" si="2"/>
        <v>988.53</v>
      </c>
      <c r="I20" s="36">
        <f t="shared" si="2"/>
        <v>0</v>
      </c>
      <c r="J20" s="36">
        <f t="shared" si="2"/>
        <v>623.5000000000001</v>
      </c>
      <c r="K20" s="36">
        <f t="shared" si="2"/>
        <v>113.9</v>
      </c>
      <c r="V20" s="61"/>
      <c r="W20" s="61"/>
      <c r="X20" s="61"/>
      <c r="Y20" s="61"/>
      <c r="Z20" s="61"/>
      <c r="AA20" s="61"/>
      <c r="AB20" s="61"/>
      <c r="AC20" s="61"/>
    </row>
    <row r="21" spans="1:29" ht="17.25" customHeight="1">
      <c r="A21" s="22" t="s">
        <v>112</v>
      </c>
      <c r="B21" s="20" t="s">
        <v>11</v>
      </c>
      <c r="C21" s="47">
        <f>SUM(D21:K21)</f>
        <v>413.72</v>
      </c>
      <c r="D21" s="47">
        <f>'表39 (續二)'!D21+'表39 (續三)'!D21</f>
        <v>0</v>
      </c>
      <c r="E21" s="47">
        <f>'表39 (續二)'!E21+'表39 (續三)'!E21</f>
        <v>254.14</v>
      </c>
      <c r="F21" s="47">
        <f>'表39 (續二)'!F21+'表39 (續三)'!F21</f>
        <v>31.85</v>
      </c>
      <c r="G21" s="47">
        <f>'表39 (續二)'!G21+'表39 (續三)'!G21</f>
        <v>0</v>
      </c>
      <c r="H21" s="47">
        <f>'表39 (續二)'!H21+'表39 (續三)'!H21</f>
        <v>0</v>
      </c>
      <c r="I21" s="47">
        <f>'表39 (續二)'!I21+'表39 (續三)'!I21</f>
        <v>0</v>
      </c>
      <c r="J21" s="47">
        <f>'表39 (續二)'!J21+'表39 (續三)'!J21</f>
        <v>13.83</v>
      </c>
      <c r="K21" s="47">
        <f>'表39 (續二)'!K21+'表39 (續三)'!K21</f>
        <v>113.9</v>
      </c>
      <c r="V21" s="61"/>
      <c r="W21" s="61"/>
      <c r="X21" s="61"/>
      <c r="Y21" s="61"/>
      <c r="Z21" s="61"/>
      <c r="AA21" s="61"/>
      <c r="AB21" s="61"/>
      <c r="AC21" s="61"/>
    </row>
    <row r="22" spans="1:29" ht="17.25" customHeight="1">
      <c r="A22" s="22" t="s">
        <v>113</v>
      </c>
      <c r="B22" s="20" t="s">
        <v>12</v>
      </c>
      <c r="C22" s="47">
        <f>SUM(D22:K22)</f>
        <v>6722.889999999999</v>
      </c>
      <c r="D22" s="47">
        <f>'表39 (續二)'!D22+'表39 (續三)'!D22</f>
        <v>1572.28</v>
      </c>
      <c r="E22" s="47">
        <f>'表39 (續二)'!E22+'表39 (續三)'!E22</f>
        <v>3050.27</v>
      </c>
      <c r="F22" s="47">
        <f>'表39 (續二)'!F22+'表39 (續三)'!F22</f>
        <v>57.53</v>
      </c>
      <c r="G22" s="47">
        <f>'表39 (續二)'!G22+'表39 (續三)'!G22</f>
        <v>1054.28</v>
      </c>
      <c r="H22" s="47">
        <f>'表39 (續二)'!H22+'表39 (續三)'!H22</f>
        <v>988.53</v>
      </c>
      <c r="I22" s="47">
        <f>'表39 (續二)'!I22+'表39 (續三)'!I22</f>
        <v>0</v>
      </c>
      <c r="J22" s="47">
        <f>'表39 (續二)'!J22+'表39 (續三)'!J22</f>
        <v>0</v>
      </c>
      <c r="K22" s="47">
        <f>'表39 (續二)'!K22+'表39 (續三)'!K22</f>
        <v>0</v>
      </c>
      <c r="V22" s="61"/>
      <c r="W22" s="61"/>
      <c r="X22" s="61"/>
      <c r="Y22" s="61"/>
      <c r="Z22" s="61"/>
      <c r="AA22" s="61"/>
      <c r="AB22" s="61"/>
      <c r="AC22" s="61"/>
    </row>
    <row r="23" spans="1:29" ht="17.25" customHeight="1">
      <c r="A23" s="22" t="s">
        <v>114</v>
      </c>
      <c r="B23" s="20" t="s">
        <v>13</v>
      </c>
      <c r="C23" s="47">
        <f>SUM(D23:K23)</f>
        <v>2115.04</v>
      </c>
      <c r="D23" s="47">
        <f>'表39 (續二)'!D23+'表39 (續三)'!D23</f>
        <v>0</v>
      </c>
      <c r="E23" s="47">
        <f>'表39 (續二)'!E23+'表39 (續三)'!E23</f>
        <v>1206.86</v>
      </c>
      <c r="F23" s="47">
        <f>'表39 (續二)'!F23+'表39 (續三)'!F23</f>
        <v>355.6</v>
      </c>
      <c r="G23" s="47">
        <f>'表39 (續二)'!G23+'表39 (續三)'!G23</f>
        <v>0</v>
      </c>
      <c r="H23" s="47">
        <f>'表39 (續二)'!H23+'表39 (續三)'!H23</f>
        <v>0</v>
      </c>
      <c r="I23" s="47">
        <f>'表39 (續二)'!I23+'表39 (續三)'!I23</f>
        <v>0</v>
      </c>
      <c r="J23" s="47">
        <f>'表39 (續二)'!J23+'表39 (續三)'!J23</f>
        <v>552.58</v>
      </c>
      <c r="K23" s="47">
        <f>'表39 (續二)'!K23+'表39 (續三)'!K23</f>
        <v>0</v>
      </c>
      <c r="V23" s="61"/>
      <c r="W23" s="61"/>
      <c r="X23" s="61"/>
      <c r="Y23" s="61"/>
      <c r="Z23" s="61"/>
      <c r="AA23" s="61"/>
      <c r="AB23" s="61"/>
      <c r="AC23" s="61"/>
    </row>
    <row r="24" spans="1:29" ht="17.25" customHeight="1">
      <c r="A24" s="22" t="s">
        <v>115</v>
      </c>
      <c r="B24" s="20" t="s">
        <v>14</v>
      </c>
      <c r="C24" s="47">
        <f>SUM(D24:K24)</f>
        <v>0</v>
      </c>
      <c r="D24" s="47">
        <f>'表39 (續二)'!D24+'表39 (續三)'!D24</f>
        <v>0</v>
      </c>
      <c r="E24" s="47">
        <f>'表39 (續二)'!E24+'表39 (續三)'!E24</f>
        <v>0</v>
      </c>
      <c r="F24" s="47">
        <f>'表39 (續二)'!F24+'表39 (續三)'!F24</f>
        <v>0</v>
      </c>
      <c r="G24" s="47">
        <f>'表39 (續二)'!G24+'表39 (續三)'!G24</f>
        <v>0</v>
      </c>
      <c r="H24" s="47">
        <f>'表39 (續二)'!H24+'表39 (續三)'!H24</f>
        <v>0</v>
      </c>
      <c r="I24" s="47">
        <f>'表39 (續二)'!I24+'表39 (續三)'!I24</f>
        <v>0</v>
      </c>
      <c r="J24" s="47">
        <f>'表39 (續二)'!J24+'表39 (續三)'!J24</f>
        <v>0</v>
      </c>
      <c r="K24" s="47">
        <f>'表39 (續二)'!K24+'表39 (續三)'!K24</f>
        <v>0</v>
      </c>
      <c r="V24" s="61"/>
      <c r="W24" s="61"/>
      <c r="X24" s="61"/>
      <c r="Y24" s="61"/>
      <c r="Z24" s="61"/>
      <c r="AA24" s="61"/>
      <c r="AB24" s="61"/>
      <c r="AC24" s="61"/>
    </row>
    <row r="25" spans="1:29" ht="17.25" customHeight="1">
      <c r="A25" s="22" t="s">
        <v>116</v>
      </c>
      <c r="B25" s="27" t="s">
        <v>15</v>
      </c>
      <c r="C25" s="47">
        <f>SUM(D25:K25)</f>
        <v>265.05</v>
      </c>
      <c r="D25" s="47">
        <f>'表39 (續二)'!D25+'表39 (續三)'!D25</f>
        <v>0</v>
      </c>
      <c r="E25" s="47">
        <f>'表39 (續二)'!E25+'表39 (續三)'!E25</f>
        <v>29.02</v>
      </c>
      <c r="F25" s="47">
        <f>'表39 (續二)'!F25+'表39 (續三)'!F25</f>
        <v>178.94</v>
      </c>
      <c r="G25" s="47">
        <f>'表39 (續二)'!G25+'表39 (續三)'!G25</f>
        <v>0</v>
      </c>
      <c r="H25" s="47">
        <f>'表39 (續二)'!H25+'表39 (續三)'!H25</f>
        <v>0</v>
      </c>
      <c r="I25" s="47">
        <f>'表39 (續二)'!I25+'表39 (續三)'!I25</f>
        <v>0</v>
      </c>
      <c r="J25" s="47">
        <f>'表39 (續二)'!J25+'表39 (續三)'!J25</f>
        <v>57.09</v>
      </c>
      <c r="K25" s="47">
        <f>'表39 (續二)'!K25+'表39 (續三)'!K25</f>
        <v>0</v>
      </c>
      <c r="V25" s="61"/>
      <c r="W25" s="61"/>
      <c r="X25" s="61"/>
      <c r="Y25" s="61"/>
      <c r="Z25" s="61"/>
      <c r="AA25" s="61"/>
      <c r="AB25" s="61"/>
      <c r="AC25" s="61"/>
    </row>
    <row r="26" spans="1:29" ht="7.5" customHeight="1">
      <c r="A26" s="22"/>
      <c r="B26" s="27"/>
      <c r="C26" s="47"/>
      <c r="D26" s="47"/>
      <c r="E26" s="47"/>
      <c r="F26" s="47"/>
      <c r="G26" s="47"/>
      <c r="H26" s="47"/>
      <c r="I26" s="47"/>
      <c r="J26" s="47"/>
      <c r="K26" s="47"/>
      <c r="V26" s="61"/>
      <c r="W26" s="61"/>
      <c r="X26" s="61"/>
      <c r="Y26" s="61"/>
      <c r="Z26" s="61"/>
      <c r="AA26" s="61"/>
      <c r="AB26" s="61"/>
      <c r="AC26" s="61"/>
    </row>
    <row r="27" spans="1:29" s="35" customFormat="1" ht="18.75" customHeight="1">
      <c r="A27" s="60" t="s">
        <v>117</v>
      </c>
      <c r="B27" s="18" t="s">
        <v>16</v>
      </c>
      <c r="C27" s="36">
        <f>SUM(C28:C40)</f>
        <v>1491.71</v>
      </c>
      <c r="D27" s="36">
        <f aca="true" t="shared" si="3" ref="D27:K27">SUM(D28:D40)</f>
        <v>0</v>
      </c>
      <c r="E27" s="36">
        <f t="shared" si="3"/>
        <v>259.58</v>
      </c>
      <c r="F27" s="36">
        <f t="shared" si="3"/>
        <v>72.16</v>
      </c>
      <c r="G27" s="36">
        <f t="shared" si="3"/>
        <v>41.95</v>
      </c>
      <c r="H27" s="36">
        <f t="shared" si="3"/>
        <v>696.8299999999999</v>
      </c>
      <c r="I27" s="36">
        <f t="shared" si="3"/>
        <v>135.48000000000002</v>
      </c>
      <c r="J27" s="36">
        <f t="shared" si="3"/>
        <v>187.18</v>
      </c>
      <c r="K27" s="36">
        <f t="shared" si="3"/>
        <v>98.53</v>
      </c>
      <c r="V27" s="61"/>
      <c r="W27" s="61"/>
      <c r="X27" s="61"/>
      <c r="Y27" s="61"/>
      <c r="Z27" s="61"/>
      <c r="AA27" s="61"/>
      <c r="AB27" s="61"/>
      <c r="AC27" s="61"/>
    </row>
    <row r="28" spans="1:29" ht="17.25" customHeight="1">
      <c r="A28" s="22" t="s">
        <v>118</v>
      </c>
      <c r="B28" s="20" t="s">
        <v>17</v>
      </c>
      <c r="C28" s="47">
        <f>SUM(D28:K28)</f>
        <v>0.54</v>
      </c>
      <c r="D28" s="47">
        <f>'表39 (續二)'!D28+'表39 (續三)'!D28</f>
        <v>0</v>
      </c>
      <c r="E28" s="47">
        <f>'表39 (續二)'!E28+'表39 (續三)'!E28</f>
        <v>0</v>
      </c>
      <c r="F28" s="47">
        <f>'表39 (續二)'!F28+'表39 (續三)'!F28</f>
        <v>0</v>
      </c>
      <c r="G28" s="47">
        <f>'表39 (續二)'!G28+'表39 (續三)'!G28</f>
        <v>0</v>
      </c>
      <c r="H28" s="47">
        <f>'表39 (續二)'!H28+'表39 (續三)'!H28</f>
        <v>0</v>
      </c>
      <c r="I28" s="47">
        <f>'表39 (續二)'!I28+'表39 (續三)'!I28</f>
        <v>0</v>
      </c>
      <c r="J28" s="47">
        <f>'表39 (續二)'!J28+'表39 (續三)'!J28</f>
        <v>0.54</v>
      </c>
      <c r="K28" s="47">
        <f>'表39 (續二)'!K28+'表39 (續三)'!K28</f>
        <v>0</v>
      </c>
      <c r="V28" s="61"/>
      <c r="W28" s="61"/>
      <c r="X28" s="61"/>
      <c r="Y28" s="61"/>
      <c r="Z28" s="61"/>
      <c r="AA28" s="61"/>
      <c r="AB28" s="61"/>
      <c r="AC28" s="61"/>
    </row>
    <row r="29" spans="1:29" ht="17.25" customHeight="1">
      <c r="A29" s="22" t="s">
        <v>119</v>
      </c>
      <c r="B29" s="20" t="s">
        <v>18</v>
      </c>
      <c r="C29" s="47">
        <f aca="true" t="shared" si="4" ref="C29:C40">SUM(D29:K29)</f>
        <v>10.01</v>
      </c>
      <c r="D29" s="47">
        <f>'表39 (續二)'!D29+'表39 (續三)'!D29</f>
        <v>0</v>
      </c>
      <c r="E29" s="47">
        <f>'表39 (續二)'!E29+'表39 (續三)'!E29</f>
        <v>0</v>
      </c>
      <c r="F29" s="47">
        <f>'表39 (續二)'!F29+'表39 (續三)'!F29</f>
        <v>4.38</v>
      </c>
      <c r="G29" s="47">
        <f>'表39 (續二)'!G29+'表39 (續三)'!G29</f>
        <v>0</v>
      </c>
      <c r="H29" s="47">
        <f>'表39 (續二)'!H29+'表39 (續三)'!H29</f>
        <v>0</v>
      </c>
      <c r="I29" s="47">
        <f>'表39 (續二)'!I29+'表39 (續三)'!I29</f>
        <v>0</v>
      </c>
      <c r="J29" s="47">
        <f>'表39 (續二)'!J29+'表39 (續三)'!J29</f>
        <v>5.13</v>
      </c>
      <c r="K29" s="47">
        <f>'表39 (續二)'!K29+'表39 (續三)'!K29</f>
        <v>0.5</v>
      </c>
      <c r="V29" s="61"/>
      <c r="W29" s="61"/>
      <c r="X29" s="61"/>
      <c r="Y29" s="61"/>
      <c r="Z29" s="61"/>
      <c r="AA29" s="61"/>
      <c r="AB29" s="61"/>
      <c r="AC29" s="61"/>
    </row>
    <row r="30" spans="1:29" ht="17.25" customHeight="1">
      <c r="A30" s="22" t="s">
        <v>120</v>
      </c>
      <c r="B30" s="20" t="s">
        <v>19</v>
      </c>
      <c r="C30" s="47">
        <f t="shared" si="4"/>
        <v>85.89</v>
      </c>
      <c r="D30" s="47">
        <f>'表39 (續二)'!D30+'表39 (續三)'!D30</f>
        <v>0</v>
      </c>
      <c r="E30" s="47">
        <f>'表39 (續二)'!E30+'表39 (續三)'!E30</f>
        <v>0</v>
      </c>
      <c r="F30" s="47">
        <f>'表39 (續二)'!F30+'表39 (續三)'!F30</f>
        <v>13.3</v>
      </c>
      <c r="G30" s="47">
        <f>'表39 (續二)'!G30+'表39 (續三)'!G30</f>
        <v>37.61</v>
      </c>
      <c r="H30" s="47">
        <f>'表39 (續二)'!H30+'表39 (續三)'!H30</f>
        <v>0</v>
      </c>
      <c r="I30" s="47">
        <f>'表39 (續二)'!I30+'表39 (續三)'!I30</f>
        <v>0</v>
      </c>
      <c r="J30" s="47">
        <f>'表39 (續二)'!J30+'表39 (續三)'!J30</f>
        <v>34.62</v>
      </c>
      <c r="K30" s="47">
        <f>'表39 (續二)'!K30+'表39 (續三)'!K30</f>
        <v>0.36</v>
      </c>
      <c r="V30" s="61"/>
      <c r="W30" s="61"/>
      <c r="X30" s="61"/>
      <c r="Y30" s="61"/>
      <c r="Z30" s="61"/>
      <c r="AA30" s="61"/>
      <c r="AB30" s="61"/>
      <c r="AC30" s="61"/>
    </row>
    <row r="31" spans="1:29" ht="17.25" customHeight="1">
      <c r="A31" s="22" t="s">
        <v>121</v>
      </c>
      <c r="B31" s="20" t="s">
        <v>20</v>
      </c>
      <c r="C31" s="47">
        <f t="shared" si="4"/>
        <v>2.11</v>
      </c>
      <c r="D31" s="47">
        <f>'表39 (續二)'!D31+'表39 (續三)'!D31</f>
        <v>0</v>
      </c>
      <c r="E31" s="47">
        <f>'表39 (續二)'!E31+'表39 (續三)'!E31</f>
        <v>2.06</v>
      </c>
      <c r="F31" s="47">
        <f>'表39 (續二)'!F31+'表39 (續三)'!F31</f>
        <v>0.05</v>
      </c>
      <c r="G31" s="47">
        <f>'表39 (續二)'!G31+'表39 (續三)'!G31</f>
        <v>0</v>
      </c>
      <c r="H31" s="47">
        <f>'表39 (續二)'!H31+'表39 (續三)'!H31</f>
        <v>0</v>
      </c>
      <c r="I31" s="47">
        <f>'表39 (續二)'!I31+'表39 (續三)'!I31</f>
        <v>0</v>
      </c>
      <c r="J31" s="47">
        <f>'表39 (續二)'!J31+'表39 (續三)'!J31</f>
        <v>0</v>
      </c>
      <c r="K31" s="47">
        <f>'表39 (續二)'!K31+'表39 (續三)'!K31</f>
        <v>0</v>
      </c>
      <c r="V31" s="61"/>
      <c r="W31" s="61"/>
      <c r="X31" s="61"/>
      <c r="Y31" s="61"/>
      <c r="Z31" s="61"/>
      <c r="AA31" s="61"/>
      <c r="AB31" s="61"/>
      <c r="AC31" s="61"/>
    </row>
    <row r="32" spans="1:29" ht="17.25" customHeight="1">
      <c r="A32" s="22" t="s">
        <v>122</v>
      </c>
      <c r="B32" s="20" t="s">
        <v>21</v>
      </c>
      <c r="C32" s="47">
        <f t="shared" si="4"/>
        <v>68.4</v>
      </c>
      <c r="D32" s="47">
        <f>'表39 (續二)'!D32+'表39 (續三)'!D32</f>
        <v>0</v>
      </c>
      <c r="E32" s="47">
        <f>'表39 (續二)'!E32+'表39 (續三)'!E32</f>
        <v>39.56</v>
      </c>
      <c r="F32" s="47">
        <f>'表39 (續二)'!F32+'表39 (續三)'!F32</f>
        <v>0</v>
      </c>
      <c r="G32" s="47">
        <f>'表39 (續二)'!G32+'表39 (續三)'!G32</f>
        <v>0</v>
      </c>
      <c r="H32" s="47">
        <f>'表39 (續二)'!H32+'表39 (續三)'!H32</f>
        <v>0</v>
      </c>
      <c r="I32" s="47">
        <f>'表39 (續二)'!I32+'表39 (續三)'!I32</f>
        <v>0</v>
      </c>
      <c r="J32" s="47">
        <f>'表39 (續二)'!J32+'表39 (續三)'!J32</f>
        <v>28.84</v>
      </c>
      <c r="K32" s="47">
        <f>'表39 (續二)'!K32+'表39 (續三)'!K32</f>
        <v>0</v>
      </c>
      <c r="V32" s="61"/>
      <c r="W32" s="61"/>
      <c r="X32" s="61"/>
      <c r="Y32" s="61"/>
      <c r="Z32" s="61"/>
      <c r="AA32" s="61"/>
      <c r="AB32" s="61"/>
      <c r="AC32" s="61"/>
    </row>
    <row r="33" spans="1:29" ht="17.25" customHeight="1">
      <c r="A33" s="22" t="s">
        <v>123</v>
      </c>
      <c r="B33" s="20" t="s">
        <v>22</v>
      </c>
      <c r="C33" s="47">
        <f t="shared" si="4"/>
        <v>1.14</v>
      </c>
      <c r="D33" s="47">
        <f>'表39 (續二)'!D33+'表39 (續三)'!D33</f>
        <v>0</v>
      </c>
      <c r="E33" s="47">
        <f>'表39 (續二)'!E33+'表39 (續三)'!E33</f>
        <v>0</v>
      </c>
      <c r="F33" s="47">
        <f>'表39 (續二)'!F33+'表39 (續三)'!F33</f>
        <v>0</v>
      </c>
      <c r="G33" s="47">
        <f>'表39 (續二)'!G33+'表39 (續三)'!G33</f>
        <v>0</v>
      </c>
      <c r="H33" s="47">
        <f>'表39 (續二)'!H33+'表39 (續三)'!H33</f>
        <v>0</v>
      </c>
      <c r="I33" s="47">
        <f>'表39 (續二)'!I33+'表39 (續三)'!I33</f>
        <v>0</v>
      </c>
      <c r="J33" s="47">
        <f>'表39 (續二)'!J33+'表39 (續三)'!J33</f>
        <v>1.14</v>
      </c>
      <c r="K33" s="47">
        <f>'表39 (續二)'!K33+'表39 (續三)'!K33</f>
        <v>0</v>
      </c>
      <c r="V33" s="61"/>
      <c r="W33" s="61"/>
      <c r="X33" s="61"/>
      <c r="Y33" s="61"/>
      <c r="Z33" s="61"/>
      <c r="AA33" s="61"/>
      <c r="AB33" s="61"/>
      <c r="AC33" s="61"/>
    </row>
    <row r="34" spans="1:29" ht="17.25" customHeight="1">
      <c r="A34" s="22" t="s">
        <v>124</v>
      </c>
      <c r="B34" s="20" t="s">
        <v>23</v>
      </c>
      <c r="C34" s="47">
        <f t="shared" si="4"/>
        <v>18.330000000000002</v>
      </c>
      <c r="D34" s="47">
        <f>'表39 (續二)'!D34+'表39 (續三)'!D34</f>
        <v>0</v>
      </c>
      <c r="E34" s="47">
        <f>'表39 (續二)'!E34+'表39 (續三)'!E34</f>
        <v>17.39</v>
      </c>
      <c r="F34" s="47">
        <f>'表39 (續二)'!F34+'表39 (續三)'!F34</f>
        <v>0</v>
      </c>
      <c r="G34" s="47">
        <f>'表39 (續二)'!G34+'表39 (續三)'!G34</f>
        <v>0</v>
      </c>
      <c r="H34" s="47">
        <f>'表39 (續二)'!H34+'表39 (續三)'!H34</f>
        <v>0</v>
      </c>
      <c r="I34" s="47">
        <f>'表39 (續二)'!I34+'表39 (續三)'!I34</f>
        <v>0</v>
      </c>
      <c r="J34" s="47">
        <f>'表39 (續二)'!J34+'表39 (續三)'!J34</f>
        <v>0.94</v>
      </c>
      <c r="K34" s="47">
        <f>'表39 (續二)'!K34+'表39 (續三)'!K34</f>
        <v>0</v>
      </c>
      <c r="V34" s="61"/>
      <c r="W34" s="61"/>
      <c r="X34" s="61"/>
      <c r="Y34" s="61"/>
      <c r="Z34" s="61"/>
      <c r="AA34" s="61"/>
      <c r="AB34" s="61"/>
      <c r="AC34" s="61"/>
    </row>
    <row r="35" spans="1:29" ht="17.25" customHeight="1">
      <c r="A35" s="22" t="s">
        <v>125</v>
      </c>
      <c r="B35" s="20" t="s">
        <v>24</v>
      </c>
      <c r="C35" s="47">
        <f t="shared" si="4"/>
        <v>0</v>
      </c>
      <c r="D35" s="47">
        <f>'表39 (續二)'!D35+'表39 (續三)'!D35</f>
        <v>0</v>
      </c>
      <c r="E35" s="47">
        <f>'表39 (續二)'!E35+'表39 (續三)'!E35</f>
        <v>0</v>
      </c>
      <c r="F35" s="47">
        <f>'表39 (續二)'!F35+'表39 (續三)'!F35</f>
        <v>0</v>
      </c>
      <c r="G35" s="47">
        <f>'表39 (續二)'!G35+'表39 (續三)'!G35</f>
        <v>0</v>
      </c>
      <c r="H35" s="47">
        <f>'表39 (續二)'!H35+'表39 (續三)'!H35</f>
        <v>0</v>
      </c>
      <c r="I35" s="47">
        <f>'表39 (續二)'!I35+'表39 (續三)'!I35</f>
        <v>0</v>
      </c>
      <c r="J35" s="47">
        <f>'表39 (續二)'!J35+'表39 (續三)'!J35</f>
        <v>0</v>
      </c>
      <c r="K35" s="47">
        <f>'表39 (續二)'!K35+'表39 (續三)'!K35</f>
        <v>0</v>
      </c>
      <c r="V35" s="61"/>
      <c r="W35" s="61"/>
      <c r="X35" s="61"/>
      <c r="Y35" s="61"/>
      <c r="Z35" s="61"/>
      <c r="AA35" s="61"/>
      <c r="AB35" s="61"/>
      <c r="AC35" s="61"/>
    </row>
    <row r="36" spans="1:29" ht="17.25" customHeight="1">
      <c r="A36" s="22" t="s">
        <v>126</v>
      </c>
      <c r="B36" s="20" t="s">
        <v>25</v>
      </c>
      <c r="C36" s="47">
        <f t="shared" si="4"/>
        <v>0</v>
      </c>
      <c r="D36" s="47">
        <f>'表39 (續二)'!D36+'表39 (續三)'!D36</f>
        <v>0</v>
      </c>
      <c r="E36" s="47">
        <f>'表39 (續二)'!E36+'表39 (續三)'!E36</f>
        <v>0</v>
      </c>
      <c r="F36" s="47">
        <f>'表39 (續二)'!F36+'表39 (續三)'!F36</f>
        <v>0</v>
      </c>
      <c r="G36" s="47">
        <f>'表39 (續二)'!G36+'表39 (續三)'!G36</f>
        <v>0</v>
      </c>
      <c r="H36" s="47">
        <f>'表39 (續二)'!H36+'表39 (續三)'!H36</f>
        <v>0</v>
      </c>
      <c r="I36" s="47">
        <f>'表39 (續二)'!I36+'表39 (續三)'!I36</f>
        <v>0</v>
      </c>
      <c r="J36" s="47">
        <f>'表39 (續二)'!J36+'表39 (續三)'!J36</f>
        <v>0</v>
      </c>
      <c r="K36" s="47">
        <f>'表39 (續二)'!K36+'表39 (續三)'!K36</f>
        <v>0</v>
      </c>
      <c r="V36" s="61"/>
      <c r="W36" s="61"/>
      <c r="X36" s="61"/>
      <c r="Y36" s="61"/>
      <c r="Z36" s="61"/>
      <c r="AA36" s="61"/>
      <c r="AB36" s="61"/>
      <c r="AC36" s="61"/>
    </row>
    <row r="37" spans="1:29" ht="17.25" customHeight="1">
      <c r="A37" s="22" t="s">
        <v>127</v>
      </c>
      <c r="B37" s="20" t="s">
        <v>26</v>
      </c>
      <c r="C37" s="47">
        <f t="shared" si="4"/>
        <v>0</v>
      </c>
      <c r="D37" s="47">
        <f>'表39 (續二)'!D37+'表39 (續三)'!D37</f>
        <v>0</v>
      </c>
      <c r="E37" s="47">
        <f>'表39 (續二)'!E37+'表39 (續三)'!E37</f>
        <v>0</v>
      </c>
      <c r="F37" s="47">
        <f>'表39 (續二)'!F37+'表39 (續三)'!F37</f>
        <v>0</v>
      </c>
      <c r="G37" s="47">
        <f>'表39 (續二)'!G37+'表39 (續三)'!G37</f>
        <v>0</v>
      </c>
      <c r="H37" s="47">
        <f>'表39 (續二)'!H37+'表39 (續三)'!H37</f>
        <v>0</v>
      </c>
      <c r="I37" s="47">
        <f>'表39 (續二)'!I37+'表39 (續三)'!I37</f>
        <v>0</v>
      </c>
      <c r="J37" s="47">
        <f>'表39 (續二)'!J37+'表39 (續三)'!J37</f>
        <v>0</v>
      </c>
      <c r="K37" s="47">
        <f>'表39 (續二)'!K37+'表39 (續三)'!K37</f>
        <v>0</v>
      </c>
      <c r="V37" s="61"/>
      <c r="W37" s="61"/>
      <c r="X37" s="61"/>
      <c r="Y37" s="61"/>
      <c r="Z37" s="61"/>
      <c r="AA37" s="61"/>
      <c r="AB37" s="61"/>
      <c r="AC37" s="61"/>
    </row>
    <row r="38" spans="1:29" ht="17.25" customHeight="1">
      <c r="A38" s="22" t="s">
        <v>128</v>
      </c>
      <c r="B38" s="20" t="s">
        <v>27</v>
      </c>
      <c r="C38" s="47">
        <f t="shared" si="4"/>
        <v>0</v>
      </c>
      <c r="D38" s="47">
        <f>'表39 (續二)'!D38+'表39 (續三)'!D38</f>
        <v>0</v>
      </c>
      <c r="E38" s="47">
        <f>'表39 (續二)'!E38+'表39 (續三)'!E38</f>
        <v>0</v>
      </c>
      <c r="F38" s="47">
        <f>'表39 (續二)'!F38+'表39 (續三)'!F38</f>
        <v>0</v>
      </c>
      <c r="G38" s="47">
        <f>'表39 (續二)'!G38+'表39 (續三)'!G38</f>
        <v>0</v>
      </c>
      <c r="H38" s="47">
        <f>'表39 (續二)'!H38+'表39 (續三)'!H38</f>
        <v>0</v>
      </c>
      <c r="I38" s="47">
        <f>'表39 (續二)'!I38+'表39 (續三)'!I38</f>
        <v>0</v>
      </c>
      <c r="J38" s="47">
        <f>'表39 (續二)'!J38+'表39 (續三)'!J38</f>
        <v>0</v>
      </c>
      <c r="K38" s="47">
        <f>'表39 (續二)'!K38+'表39 (續三)'!K38</f>
        <v>0</v>
      </c>
      <c r="V38" s="61"/>
      <c r="W38" s="61"/>
      <c r="X38" s="61"/>
      <c r="Y38" s="61"/>
      <c r="Z38" s="61"/>
      <c r="AA38" s="61"/>
      <c r="AB38" s="61"/>
      <c r="AC38" s="61"/>
    </row>
    <row r="39" spans="1:29" ht="17.25" customHeight="1">
      <c r="A39" s="22" t="s">
        <v>129</v>
      </c>
      <c r="B39" s="20" t="s">
        <v>28</v>
      </c>
      <c r="C39" s="47">
        <f t="shared" si="4"/>
        <v>4.36</v>
      </c>
      <c r="D39" s="47">
        <f>'表39 (續二)'!D39+'表39 (續三)'!D39</f>
        <v>0</v>
      </c>
      <c r="E39" s="47">
        <f>'表39 (續二)'!E39+'表39 (續三)'!E39</f>
        <v>0</v>
      </c>
      <c r="F39" s="47">
        <f>'表39 (續二)'!F39+'表39 (續三)'!F39</f>
        <v>0</v>
      </c>
      <c r="G39" s="47">
        <f>'表39 (續二)'!G39+'表39 (續三)'!G39</f>
        <v>0</v>
      </c>
      <c r="H39" s="47">
        <f>'表39 (續二)'!H39+'表39 (續三)'!H39</f>
        <v>0</v>
      </c>
      <c r="I39" s="47">
        <f>'表39 (續二)'!I39+'表39 (續三)'!I39</f>
        <v>4.36</v>
      </c>
      <c r="J39" s="47">
        <f>'表39 (續二)'!J39+'表39 (續三)'!J39</f>
        <v>0</v>
      </c>
      <c r="K39" s="47">
        <f>'表39 (續二)'!K39+'表39 (續三)'!K39</f>
        <v>0</v>
      </c>
      <c r="V39" s="61"/>
      <c r="W39" s="61"/>
      <c r="X39" s="61"/>
      <c r="Y39" s="61"/>
      <c r="Z39" s="61"/>
      <c r="AA39" s="61"/>
      <c r="AB39" s="61"/>
      <c r="AC39" s="61"/>
    </row>
    <row r="40" spans="1:29" ht="17.25" customHeight="1">
      <c r="A40" s="22" t="s">
        <v>130</v>
      </c>
      <c r="B40" s="27" t="s">
        <v>29</v>
      </c>
      <c r="C40" s="47">
        <f t="shared" si="4"/>
        <v>1300.93</v>
      </c>
      <c r="D40" s="47">
        <f>'表39 (續二)'!D40+'表39 (續三)'!D40</f>
        <v>0</v>
      </c>
      <c r="E40" s="47">
        <f>'表39 (續二)'!E40+'表39 (續三)'!E40</f>
        <v>200.57</v>
      </c>
      <c r="F40" s="47">
        <f>'表39 (續二)'!F40+'表39 (續三)'!F40</f>
        <v>54.43</v>
      </c>
      <c r="G40" s="47">
        <f>'表39 (續二)'!G40+'表39 (續三)'!G40</f>
        <v>4.34</v>
      </c>
      <c r="H40" s="47">
        <f>'表39 (續二)'!H40+'表39 (續三)'!H40</f>
        <v>696.8299999999999</v>
      </c>
      <c r="I40" s="47">
        <f>'表39 (續二)'!I40+'表39 (續三)'!I40</f>
        <v>131.12</v>
      </c>
      <c r="J40" s="47">
        <f>'表39 (續二)'!J40+'表39 (續三)'!J40</f>
        <v>115.97</v>
      </c>
      <c r="K40" s="47">
        <f>'表39 (續二)'!K40+'表39 (續三)'!K40</f>
        <v>97.67</v>
      </c>
      <c r="V40" s="61"/>
      <c r="W40" s="61"/>
      <c r="X40" s="61"/>
      <c r="Y40" s="61"/>
      <c r="Z40" s="61"/>
      <c r="AA40" s="61"/>
      <c r="AB40" s="61"/>
      <c r="AC40" s="61"/>
    </row>
    <row r="41" spans="1:11" ht="7.5" customHeight="1">
      <c r="A41" s="58"/>
      <c r="B41" s="59"/>
      <c r="C41" s="62"/>
      <c r="D41" s="58"/>
      <c r="E41" s="58"/>
      <c r="F41" s="58"/>
      <c r="G41" s="58"/>
      <c r="H41" s="58"/>
      <c r="I41" s="58"/>
      <c r="J41" s="58"/>
      <c r="K41" s="58"/>
    </row>
    <row r="42" spans="1:6" ht="6" customHeight="1">
      <c r="A42" s="63"/>
      <c r="B42" s="63"/>
      <c r="C42" s="63"/>
      <c r="D42" s="63"/>
      <c r="E42" s="63"/>
      <c r="F42" s="63"/>
    </row>
    <row r="43" spans="1:7" ht="10.5" customHeight="1">
      <c r="A43" s="64"/>
      <c r="G43" s="28"/>
    </row>
  </sheetData>
  <sheetProtection/>
  <mergeCells count="17">
    <mergeCell ref="K11:K12"/>
    <mergeCell ref="A2:F2"/>
    <mergeCell ref="A4:F4"/>
    <mergeCell ref="G2:K2"/>
    <mergeCell ref="G4:K4"/>
    <mergeCell ref="B6:D6"/>
    <mergeCell ref="A8:B10"/>
    <mergeCell ref="A11:A12"/>
    <mergeCell ref="J11:J12"/>
    <mergeCell ref="F11:F12"/>
    <mergeCell ref="I11:I12"/>
    <mergeCell ref="G11:G12"/>
    <mergeCell ref="B11:B12"/>
    <mergeCell ref="C11:C12"/>
    <mergeCell ref="E11:E12"/>
    <mergeCell ref="D11:D12"/>
    <mergeCell ref="H11:H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L43"/>
  <sheetViews>
    <sheetView view="pageBreakPreview" zoomScale="84" zoomScaleSheetLayoutView="84" zoomScalePageLayoutView="0" workbookViewId="0" topLeftCell="A1">
      <selection activeCell="C27" sqref="C27"/>
    </sheetView>
  </sheetViews>
  <sheetFormatPr defaultColWidth="9.00390625" defaultRowHeight="16.5"/>
  <cols>
    <col min="1" max="1" width="13.875" style="40" customWidth="1"/>
    <col min="2" max="2" width="18.125" style="40" customWidth="1"/>
    <col min="3" max="3" width="9.375" style="40" customWidth="1"/>
    <col min="4" max="4" width="12.50390625" style="40" customWidth="1"/>
    <col min="5" max="6" width="12.625" style="40" customWidth="1"/>
    <col min="7" max="8" width="15.875" style="40" customWidth="1"/>
    <col min="9" max="11" width="15.75390625" style="40" customWidth="1"/>
    <col min="12" max="16384" width="9.00390625" style="40" customWidth="1"/>
  </cols>
  <sheetData>
    <row r="1" spans="1:11" ht="10.5" customHeight="1">
      <c r="A1" s="3" t="s">
        <v>217</v>
      </c>
      <c r="K1" s="4" t="s">
        <v>218</v>
      </c>
    </row>
    <row r="2" spans="1:11" ht="25.5" customHeight="1">
      <c r="A2" s="102" t="s">
        <v>219</v>
      </c>
      <c r="B2" s="102"/>
      <c r="C2" s="102"/>
      <c r="D2" s="102"/>
      <c r="E2" s="102"/>
      <c r="F2" s="102"/>
      <c r="G2" s="104" t="s">
        <v>85</v>
      </c>
      <c r="H2" s="104"/>
      <c r="I2" s="104"/>
      <c r="J2" s="104"/>
      <c r="K2" s="104"/>
    </row>
    <row r="4" spans="1:11" ht="21" customHeight="1">
      <c r="A4" s="103" t="s">
        <v>220</v>
      </c>
      <c r="B4" s="103"/>
      <c r="C4" s="103"/>
      <c r="D4" s="103"/>
      <c r="E4" s="103"/>
      <c r="F4" s="103"/>
      <c r="G4" s="105" t="s">
        <v>221</v>
      </c>
      <c r="H4" s="105"/>
      <c r="I4" s="105"/>
      <c r="J4" s="105"/>
      <c r="K4" s="105"/>
    </row>
    <row r="5" ht="12" customHeight="1"/>
    <row r="6" spans="1:11" ht="15.75">
      <c r="A6" s="53" t="s">
        <v>135</v>
      </c>
      <c r="B6" s="111" t="s">
        <v>246</v>
      </c>
      <c r="C6" s="111"/>
      <c r="D6" s="111"/>
      <c r="I6" s="7">
        <v>2020</v>
      </c>
      <c r="K6" s="8" t="s">
        <v>136</v>
      </c>
    </row>
    <row r="7" spans="1:11" ht="0.75" customHeight="1">
      <c r="A7" s="3"/>
      <c r="B7" s="31"/>
      <c r="C7" s="31"/>
      <c r="D7" s="31"/>
      <c r="I7" s="54"/>
      <c r="K7" s="4"/>
    </row>
    <row r="8" spans="1:11" ht="18" customHeight="1">
      <c r="A8" s="112" t="s">
        <v>178</v>
      </c>
      <c r="B8" s="113"/>
      <c r="C8" s="14" t="s">
        <v>208</v>
      </c>
      <c r="D8" s="14" t="s">
        <v>209</v>
      </c>
      <c r="E8" s="14" t="s">
        <v>210</v>
      </c>
      <c r="F8" s="14" t="s">
        <v>211</v>
      </c>
      <c r="G8" s="55" t="s">
        <v>212</v>
      </c>
      <c r="H8" s="14" t="s">
        <v>213</v>
      </c>
      <c r="I8" s="14" t="s">
        <v>214</v>
      </c>
      <c r="J8" s="14" t="s">
        <v>215</v>
      </c>
      <c r="K8" s="9" t="s">
        <v>216</v>
      </c>
    </row>
    <row r="9" spans="1:11" ht="18" customHeight="1">
      <c r="A9" s="114"/>
      <c r="B9" s="115"/>
      <c r="C9" s="32"/>
      <c r="D9" s="32"/>
      <c r="E9" s="32"/>
      <c r="F9" s="32"/>
      <c r="G9" s="57"/>
      <c r="H9" s="42"/>
      <c r="I9" s="42"/>
      <c r="J9" s="42"/>
      <c r="K9" s="50"/>
    </row>
    <row r="10" spans="1:11" ht="18" customHeight="1">
      <c r="A10" s="116"/>
      <c r="B10" s="117"/>
      <c r="C10" s="15" t="s">
        <v>1</v>
      </c>
      <c r="D10" s="15" t="s">
        <v>30</v>
      </c>
      <c r="E10" s="15" t="s">
        <v>31</v>
      </c>
      <c r="F10" s="15" t="s">
        <v>32</v>
      </c>
      <c r="G10" s="12" t="s">
        <v>33</v>
      </c>
      <c r="H10" s="15" t="s">
        <v>34</v>
      </c>
      <c r="I10" s="15" t="s">
        <v>35</v>
      </c>
      <c r="J10" s="15" t="s">
        <v>36</v>
      </c>
      <c r="K10" s="11" t="s">
        <v>37</v>
      </c>
    </row>
    <row r="11" spans="1:11" s="35" customFormat="1" ht="18.75" customHeight="1">
      <c r="A11" s="90" t="s">
        <v>148</v>
      </c>
      <c r="B11" s="92" t="s">
        <v>3</v>
      </c>
      <c r="C11" s="118">
        <f aca="true" t="shared" si="0" ref="C11:K11">SUM(C13,C20)</f>
        <v>11593.739999999998</v>
      </c>
      <c r="D11" s="108">
        <f t="shared" si="0"/>
        <v>1572.28</v>
      </c>
      <c r="E11" s="108">
        <f t="shared" si="0"/>
        <v>4561.28</v>
      </c>
      <c r="F11" s="108">
        <f t="shared" si="0"/>
        <v>636.9100000000001</v>
      </c>
      <c r="G11" s="108">
        <f t="shared" si="0"/>
        <v>1055.45</v>
      </c>
      <c r="H11" s="108">
        <f t="shared" si="0"/>
        <v>988.53</v>
      </c>
      <c r="I11" s="108">
        <f t="shared" si="0"/>
        <v>0</v>
      </c>
      <c r="J11" s="108">
        <f t="shared" si="0"/>
        <v>623.5000000000001</v>
      </c>
      <c r="K11" s="108">
        <f t="shared" si="0"/>
        <v>118.39</v>
      </c>
    </row>
    <row r="12" spans="1:11" s="35" customFormat="1" ht="13.5" customHeight="1">
      <c r="A12" s="91"/>
      <c r="B12" s="93"/>
      <c r="C12" s="118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201</v>
      </c>
      <c r="B13" s="18" t="s">
        <v>4</v>
      </c>
      <c r="C13" s="36">
        <f>SUM(C14:C18)</f>
        <v>2082.6800000000003</v>
      </c>
      <c r="D13" s="36">
        <v>0</v>
      </c>
      <c r="E13" s="36">
        <v>26.63</v>
      </c>
      <c r="F13" s="36">
        <v>12.99</v>
      </c>
      <c r="G13" s="36">
        <v>1.17</v>
      </c>
      <c r="H13" s="36">
        <v>0</v>
      </c>
      <c r="I13" s="37">
        <v>0</v>
      </c>
      <c r="J13" s="36">
        <v>0</v>
      </c>
      <c r="K13" s="36">
        <v>4.49</v>
      </c>
    </row>
    <row r="14" spans="1:11" ht="17.25" customHeight="1">
      <c r="A14" s="19" t="s">
        <v>150</v>
      </c>
      <c r="B14" s="20" t="s">
        <v>5</v>
      </c>
      <c r="C14" s="47">
        <f>SUM(D14:K14)</f>
        <v>45.28</v>
      </c>
      <c r="D14" s="1">
        <v>0</v>
      </c>
      <c r="E14" s="1">
        <v>26.63</v>
      </c>
      <c r="F14" s="1">
        <v>12.99</v>
      </c>
      <c r="G14" s="1">
        <v>1.17</v>
      </c>
      <c r="H14" s="1">
        <v>0</v>
      </c>
      <c r="I14" s="1">
        <v>0</v>
      </c>
      <c r="J14" s="1">
        <v>0</v>
      </c>
      <c r="K14" s="1">
        <v>4.49</v>
      </c>
    </row>
    <row r="15" spans="1:11" ht="17.25" customHeight="1">
      <c r="A15" s="19" t="s">
        <v>151</v>
      </c>
      <c r="B15" s="20" t="s">
        <v>6</v>
      </c>
      <c r="C15" s="47">
        <f>SUM(D15:K15)</f>
        <v>255.44000000000003</v>
      </c>
      <c r="D15" s="1">
        <v>0</v>
      </c>
      <c r="E15" s="1">
        <v>120.48</v>
      </c>
      <c r="F15" s="1">
        <v>72.68</v>
      </c>
      <c r="G15" s="1">
        <v>1.69</v>
      </c>
      <c r="H15" s="1">
        <v>0</v>
      </c>
      <c r="I15" s="1">
        <v>0</v>
      </c>
      <c r="J15" s="1">
        <v>60.59</v>
      </c>
      <c r="K15" s="1">
        <v>0</v>
      </c>
    </row>
    <row r="16" spans="1:11" ht="17.25" customHeight="1">
      <c r="A16" s="19" t="s">
        <v>152</v>
      </c>
      <c r="B16" s="20" t="s">
        <v>7</v>
      </c>
      <c r="C16" s="47">
        <f>SUM(D16:K16)</f>
        <v>71.73</v>
      </c>
      <c r="D16" s="1">
        <v>0</v>
      </c>
      <c r="E16" s="1">
        <v>1.23</v>
      </c>
      <c r="F16" s="1">
        <v>70.12</v>
      </c>
      <c r="G16" s="1">
        <v>0</v>
      </c>
      <c r="H16" s="1">
        <v>0</v>
      </c>
      <c r="I16" s="1">
        <v>0</v>
      </c>
      <c r="J16" s="1">
        <v>0</v>
      </c>
      <c r="K16" s="1">
        <v>0.38</v>
      </c>
    </row>
    <row r="17" spans="1:11" ht="17.25" customHeight="1">
      <c r="A17" s="19" t="s">
        <v>153</v>
      </c>
      <c r="B17" s="20" t="s">
        <v>8</v>
      </c>
      <c r="C17" s="47">
        <f>SUM(D17:K17)</f>
        <v>1709.97</v>
      </c>
      <c r="D17" s="1">
        <v>0</v>
      </c>
      <c r="E17" s="1">
        <v>659.86</v>
      </c>
      <c r="F17" s="1">
        <v>89.25</v>
      </c>
      <c r="G17" s="1">
        <v>0</v>
      </c>
      <c r="H17" s="1">
        <v>0</v>
      </c>
      <c r="I17" s="1">
        <v>0</v>
      </c>
      <c r="J17" s="1">
        <v>960.86</v>
      </c>
      <c r="K17" s="1">
        <v>0</v>
      </c>
    </row>
    <row r="18" spans="1:11" ht="17.25" customHeight="1">
      <c r="A18" s="19" t="s">
        <v>154</v>
      </c>
      <c r="B18" s="20" t="s">
        <v>9</v>
      </c>
      <c r="C18" s="47">
        <f>SUM(D18:K18)</f>
        <v>0.26</v>
      </c>
      <c r="D18" s="1">
        <v>0</v>
      </c>
      <c r="E18" s="1">
        <v>0</v>
      </c>
      <c r="F18" s="1">
        <v>0.26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7.5" customHeight="1">
      <c r="A19" s="22"/>
      <c r="B19" s="27"/>
      <c r="C19" s="47"/>
      <c r="D19" s="39"/>
      <c r="E19" s="39"/>
      <c r="F19" s="39"/>
      <c r="G19" s="39"/>
      <c r="H19" s="39"/>
      <c r="I19" s="39"/>
      <c r="J19" s="39"/>
      <c r="K19" s="39"/>
    </row>
    <row r="20" spans="1:11" s="35" customFormat="1" ht="18" customHeight="1">
      <c r="A20" s="26" t="s">
        <v>202</v>
      </c>
      <c r="B20" s="18" t="s">
        <v>10</v>
      </c>
      <c r="C20" s="36">
        <f>SUM(C21:C25)</f>
        <v>9511.059999999998</v>
      </c>
      <c r="D20" s="36">
        <f aca="true" t="shared" si="1" ref="D20:K20">SUM(D21:D25)</f>
        <v>1572.28</v>
      </c>
      <c r="E20" s="36">
        <f t="shared" si="1"/>
        <v>4534.65</v>
      </c>
      <c r="F20" s="36">
        <f t="shared" si="1"/>
        <v>623.9200000000001</v>
      </c>
      <c r="G20" s="36">
        <f t="shared" si="1"/>
        <v>1054.28</v>
      </c>
      <c r="H20" s="36">
        <f t="shared" si="1"/>
        <v>988.53</v>
      </c>
      <c r="I20" s="36">
        <f t="shared" si="1"/>
        <v>0</v>
      </c>
      <c r="J20" s="36">
        <f t="shared" si="1"/>
        <v>623.5000000000001</v>
      </c>
      <c r="K20" s="36">
        <f t="shared" si="1"/>
        <v>113.9</v>
      </c>
    </row>
    <row r="21" spans="1:11" ht="17.25" customHeight="1">
      <c r="A21" s="22" t="s">
        <v>156</v>
      </c>
      <c r="B21" s="20" t="s">
        <v>11</v>
      </c>
      <c r="C21" s="47">
        <f>SUM(D21:K21)</f>
        <v>413.72</v>
      </c>
      <c r="D21" s="1">
        <v>0</v>
      </c>
      <c r="E21" s="1">
        <v>254.14</v>
      </c>
      <c r="F21" s="1">
        <v>31.85</v>
      </c>
      <c r="G21" s="1">
        <v>0</v>
      </c>
      <c r="H21" s="1">
        <v>0</v>
      </c>
      <c r="I21" s="1">
        <v>0</v>
      </c>
      <c r="J21" s="1">
        <v>13.83</v>
      </c>
      <c r="K21" s="1">
        <v>113.9</v>
      </c>
    </row>
    <row r="22" spans="1:11" ht="17.25" customHeight="1">
      <c r="A22" s="22" t="s">
        <v>157</v>
      </c>
      <c r="B22" s="20" t="s">
        <v>12</v>
      </c>
      <c r="C22" s="47">
        <f>SUM(D22:K22)</f>
        <v>6720.739999999999</v>
      </c>
      <c r="D22" s="1">
        <v>1572.28</v>
      </c>
      <c r="E22" s="1">
        <v>3048.12</v>
      </c>
      <c r="F22" s="1">
        <v>57.53</v>
      </c>
      <c r="G22" s="1">
        <v>1054.28</v>
      </c>
      <c r="H22" s="1">
        <v>988.53</v>
      </c>
      <c r="I22" s="1">
        <v>0</v>
      </c>
      <c r="J22" s="1">
        <v>0</v>
      </c>
      <c r="K22" s="1">
        <v>0</v>
      </c>
    </row>
    <row r="23" spans="1:11" ht="17.25" customHeight="1">
      <c r="A23" s="22" t="s">
        <v>158</v>
      </c>
      <c r="B23" s="20" t="s">
        <v>13</v>
      </c>
      <c r="C23" s="47">
        <f>SUM(D23:K23)</f>
        <v>2111.5499999999997</v>
      </c>
      <c r="D23" s="1">
        <v>0</v>
      </c>
      <c r="E23" s="1">
        <v>1203.37</v>
      </c>
      <c r="F23" s="1">
        <v>355.6</v>
      </c>
      <c r="G23" s="1">
        <v>0</v>
      </c>
      <c r="H23" s="1">
        <v>0</v>
      </c>
      <c r="I23" s="1">
        <v>0</v>
      </c>
      <c r="J23" s="1">
        <v>552.58</v>
      </c>
      <c r="K23" s="1">
        <v>0</v>
      </c>
    </row>
    <row r="24" spans="1:11" ht="17.25" customHeight="1">
      <c r="A24" s="22" t="s">
        <v>159</v>
      </c>
      <c r="B24" s="20" t="s">
        <v>14</v>
      </c>
      <c r="C24" s="47">
        <f>SUM(D24:K24)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7.25" customHeight="1">
      <c r="A25" s="22" t="s">
        <v>160</v>
      </c>
      <c r="B25" s="27" t="s">
        <v>15</v>
      </c>
      <c r="C25" s="47">
        <f>SUM(D25:K25)</f>
        <v>265.05</v>
      </c>
      <c r="D25" s="1">
        <v>0</v>
      </c>
      <c r="E25" s="1">
        <v>29.02</v>
      </c>
      <c r="F25" s="1">
        <v>178.94</v>
      </c>
      <c r="G25" s="1">
        <v>0</v>
      </c>
      <c r="H25" s="1">
        <v>0</v>
      </c>
      <c r="I25" s="1">
        <v>0</v>
      </c>
      <c r="J25" s="1">
        <v>57.09</v>
      </c>
      <c r="K25" s="1">
        <v>0</v>
      </c>
    </row>
    <row r="26" spans="1:11" ht="7.5" customHeight="1">
      <c r="A26" s="22"/>
      <c r="B26" s="27"/>
      <c r="C26" s="47"/>
      <c r="D26" s="51"/>
      <c r="E26" s="51"/>
      <c r="F26" s="51"/>
      <c r="G26" s="51"/>
      <c r="H26" s="51"/>
      <c r="I26" s="51"/>
      <c r="J26" s="51"/>
      <c r="K26" s="51"/>
    </row>
    <row r="27" spans="1:11" s="35" customFormat="1" ht="18.75" customHeight="1">
      <c r="A27" s="60" t="s">
        <v>161</v>
      </c>
      <c r="B27" s="18" t="s">
        <v>16</v>
      </c>
      <c r="C27" s="36">
        <f>SUM(C28:C40)</f>
        <v>515.24</v>
      </c>
      <c r="D27" s="36">
        <f aca="true" t="shared" si="2" ref="D27:K27">SUM(D28:D40)</f>
        <v>0</v>
      </c>
      <c r="E27" s="36">
        <f t="shared" si="2"/>
        <v>259.58</v>
      </c>
      <c r="F27" s="36">
        <f t="shared" si="2"/>
        <v>21.51</v>
      </c>
      <c r="G27" s="36">
        <f t="shared" si="2"/>
        <v>41.95</v>
      </c>
      <c r="H27" s="36">
        <f t="shared" si="2"/>
        <v>4.16</v>
      </c>
      <c r="I27" s="36">
        <f t="shared" si="2"/>
        <v>0</v>
      </c>
      <c r="J27" s="36">
        <f t="shared" si="2"/>
        <v>187.18</v>
      </c>
      <c r="K27" s="36">
        <f t="shared" si="2"/>
        <v>0.86</v>
      </c>
    </row>
    <row r="28" spans="1:12" ht="17.25" customHeight="1">
      <c r="A28" s="22" t="s">
        <v>162</v>
      </c>
      <c r="B28" s="20" t="s">
        <v>17</v>
      </c>
      <c r="C28" s="47">
        <f aca="true" t="shared" si="3" ref="C28:C40">SUM(D28:K28)</f>
        <v>0.54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0.54</v>
      </c>
      <c r="K28" s="1">
        <v>0</v>
      </c>
      <c r="L28" s="51"/>
    </row>
    <row r="29" spans="1:12" ht="17.25" customHeight="1">
      <c r="A29" s="22" t="s">
        <v>163</v>
      </c>
      <c r="B29" s="20" t="s">
        <v>18</v>
      </c>
      <c r="C29" s="47">
        <f>SUM(D29:K29)</f>
        <v>10.01</v>
      </c>
      <c r="D29" s="1">
        <v>0</v>
      </c>
      <c r="E29" s="1">
        <v>0</v>
      </c>
      <c r="F29" s="1">
        <v>4.38</v>
      </c>
      <c r="G29" s="1">
        <v>0</v>
      </c>
      <c r="H29" s="1">
        <v>0</v>
      </c>
      <c r="I29" s="1">
        <v>0</v>
      </c>
      <c r="J29" s="1">
        <v>5.13</v>
      </c>
      <c r="K29" s="1">
        <v>0.5</v>
      </c>
      <c r="L29" s="51"/>
    </row>
    <row r="30" spans="1:12" ht="17.25" customHeight="1">
      <c r="A30" s="22" t="s">
        <v>164</v>
      </c>
      <c r="B30" s="20" t="s">
        <v>19</v>
      </c>
      <c r="C30" s="47">
        <f t="shared" si="3"/>
        <v>85.89</v>
      </c>
      <c r="D30" s="1">
        <v>0</v>
      </c>
      <c r="E30" s="1">
        <v>0</v>
      </c>
      <c r="F30" s="1">
        <v>13.3</v>
      </c>
      <c r="G30" s="1">
        <v>37.61</v>
      </c>
      <c r="H30" s="1">
        <v>0</v>
      </c>
      <c r="I30" s="1">
        <v>0</v>
      </c>
      <c r="J30" s="1">
        <v>34.62</v>
      </c>
      <c r="K30" s="1">
        <v>0.36</v>
      </c>
      <c r="L30" s="51"/>
    </row>
    <row r="31" spans="1:12" ht="17.25" customHeight="1">
      <c r="A31" s="22" t="s">
        <v>165</v>
      </c>
      <c r="B31" s="20" t="s">
        <v>20</v>
      </c>
      <c r="C31" s="47">
        <f t="shared" si="3"/>
        <v>2.11</v>
      </c>
      <c r="D31" s="1">
        <v>0</v>
      </c>
      <c r="E31" s="1">
        <v>2.06</v>
      </c>
      <c r="F31" s="1">
        <v>0.05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51"/>
    </row>
    <row r="32" spans="1:12" ht="17.25" customHeight="1">
      <c r="A32" s="22" t="s">
        <v>166</v>
      </c>
      <c r="B32" s="20" t="s">
        <v>21</v>
      </c>
      <c r="C32" s="47">
        <f t="shared" si="3"/>
        <v>68.4</v>
      </c>
      <c r="D32" s="1">
        <v>0</v>
      </c>
      <c r="E32" s="1">
        <v>39.56</v>
      </c>
      <c r="F32" s="1">
        <v>0</v>
      </c>
      <c r="G32" s="1">
        <v>0</v>
      </c>
      <c r="H32" s="1">
        <v>0</v>
      </c>
      <c r="I32" s="1">
        <v>0</v>
      </c>
      <c r="J32" s="1">
        <v>28.84</v>
      </c>
      <c r="K32" s="1">
        <v>0</v>
      </c>
      <c r="L32" s="51"/>
    </row>
    <row r="33" spans="1:12" ht="17.25" customHeight="1">
      <c r="A33" s="22" t="s">
        <v>167</v>
      </c>
      <c r="B33" s="20" t="s">
        <v>22</v>
      </c>
      <c r="C33" s="47">
        <f>SUM(D33:K33)</f>
        <v>1.14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1.14</v>
      </c>
      <c r="K33" s="1">
        <v>0</v>
      </c>
      <c r="L33" s="51"/>
    </row>
    <row r="34" spans="1:12" ht="17.25" customHeight="1">
      <c r="A34" s="22" t="s">
        <v>168</v>
      </c>
      <c r="B34" s="20" t="s">
        <v>23</v>
      </c>
      <c r="C34" s="47">
        <f t="shared" si="3"/>
        <v>18.330000000000002</v>
      </c>
      <c r="D34" s="1">
        <v>0</v>
      </c>
      <c r="E34" s="1">
        <v>17.39</v>
      </c>
      <c r="F34" s="1">
        <v>0</v>
      </c>
      <c r="G34" s="1">
        <v>0</v>
      </c>
      <c r="H34" s="1">
        <v>0</v>
      </c>
      <c r="I34" s="1">
        <v>0</v>
      </c>
      <c r="J34" s="1">
        <v>0.94</v>
      </c>
      <c r="K34" s="1">
        <v>0</v>
      </c>
      <c r="L34" s="51"/>
    </row>
    <row r="35" spans="1:12" ht="17.25" customHeight="1">
      <c r="A35" s="22" t="s">
        <v>169</v>
      </c>
      <c r="B35" s="20" t="s">
        <v>24</v>
      </c>
      <c r="C35" s="47">
        <f t="shared" si="3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51"/>
    </row>
    <row r="36" spans="1:12" ht="17.25" customHeight="1">
      <c r="A36" s="22" t="s">
        <v>170</v>
      </c>
      <c r="B36" s="20" t="s">
        <v>25</v>
      </c>
      <c r="C36" s="47">
        <f t="shared" si="3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51"/>
    </row>
    <row r="37" spans="1:12" ht="17.25" customHeight="1">
      <c r="A37" s="22" t="s">
        <v>171</v>
      </c>
      <c r="B37" s="20" t="s">
        <v>26</v>
      </c>
      <c r="C37" s="47">
        <f t="shared" si="3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51"/>
    </row>
    <row r="38" spans="1:12" ht="17.25" customHeight="1">
      <c r="A38" s="22" t="s">
        <v>172</v>
      </c>
      <c r="B38" s="20" t="s">
        <v>27</v>
      </c>
      <c r="C38" s="47">
        <f t="shared" si="3"/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51"/>
    </row>
    <row r="39" spans="1:12" ht="17.25" customHeight="1">
      <c r="A39" s="22" t="s">
        <v>173</v>
      </c>
      <c r="B39" s="20" t="s">
        <v>28</v>
      </c>
      <c r="C39" s="47">
        <f t="shared" si="3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51"/>
    </row>
    <row r="40" spans="1:12" ht="17.25" customHeight="1">
      <c r="A40" s="22" t="s">
        <v>174</v>
      </c>
      <c r="B40" s="27" t="s">
        <v>29</v>
      </c>
      <c r="C40" s="47">
        <f t="shared" si="3"/>
        <v>328.82</v>
      </c>
      <c r="D40" s="1">
        <v>0</v>
      </c>
      <c r="E40" s="1">
        <v>200.57</v>
      </c>
      <c r="F40" s="1">
        <v>3.78</v>
      </c>
      <c r="G40" s="1">
        <v>4.34</v>
      </c>
      <c r="H40" s="1">
        <v>4.16</v>
      </c>
      <c r="I40" s="1">
        <v>0</v>
      </c>
      <c r="J40" s="1">
        <v>115.97</v>
      </c>
      <c r="K40" s="1">
        <v>0</v>
      </c>
      <c r="L40" s="51"/>
    </row>
    <row r="41" spans="1:11" ht="6.75" customHeight="1">
      <c r="A41" s="58"/>
      <c r="B41" s="59"/>
      <c r="C41" s="58"/>
      <c r="D41" s="58"/>
      <c r="E41" s="58"/>
      <c r="F41" s="58"/>
      <c r="G41" s="58"/>
      <c r="H41" s="58"/>
      <c r="I41" s="58"/>
      <c r="J41" s="58"/>
      <c r="K41" s="58"/>
    </row>
    <row r="42" spans="1:6" ht="1.5" customHeight="1">
      <c r="A42" s="63"/>
      <c r="B42" s="63"/>
      <c r="C42" s="63"/>
      <c r="D42" s="63"/>
      <c r="E42" s="63"/>
      <c r="F42" s="63"/>
    </row>
    <row r="43" spans="1:7" ht="10.5" customHeight="1">
      <c r="A43" s="64"/>
      <c r="G43" s="28"/>
    </row>
  </sheetData>
  <sheetProtection/>
  <mergeCells count="17">
    <mergeCell ref="A2:F2"/>
    <mergeCell ref="A4:F4"/>
    <mergeCell ref="C11:C12"/>
    <mergeCell ref="A11:A12"/>
    <mergeCell ref="F11:F12"/>
    <mergeCell ref="B11:B12"/>
    <mergeCell ref="D11:D12"/>
    <mergeCell ref="E11:E12"/>
    <mergeCell ref="B6:D6"/>
    <mergeCell ref="A8:B10"/>
    <mergeCell ref="I11:I12"/>
    <mergeCell ref="J11:J12"/>
    <mergeCell ref="G2:K2"/>
    <mergeCell ref="G4:K4"/>
    <mergeCell ref="K11:K12"/>
    <mergeCell ref="H11:H12"/>
    <mergeCell ref="G11:G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M43"/>
  <sheetViews>
    <sheetView view="pageBreakPreview" zoomScaleSheetLayoutView="100" zoomScalePageLayoutView="0" workbookViewId="0" topLeftCell="A16">
      <selection activeCell="C47" sqref="C47"/>
    </sheetView>
  </sheetViews>
  <sheetFormatPr defaultColWidth="9.00390625" defaultRowHeight="16.5"/>
  <cols>
    <col min="1" max="1" width="13.875" style="40" customWidth="1"/>
    <col min="2" max="2" width="18.125" style="40" customWidth="1"/>
    <col min="3" max="3" width="9.375" style="40" customWidth="1"/>
    <col min="4" max="4" width="12.50390625" style="40" customWidth="1"/>
    <col min="5" max="6" width="12.625" style="40" customWidth="1"/>
    <col min="7" max="8" width="15.875" style="40" customWidth="1"/>
    <col min="9" max="11" width="15.75390625" style="40" customWidth="1"/>
    <col min="12" max="16384" width="9.00390625" style="40" customWidth="1"/>
  </cols>
  <sheetData>
    <row r="1" spans="1:11" ht="10.5" customHeight="1">
      <c r="A1" s="3" t="s">
        <v>203</v>
      </c>
      <c r="K1" s="4" t="s">
        <v>204</v>
      </c>
    </row>
    <row r="2" spans="1:11" ht="25.5" customHeight="1">
      <c r="A2" s="102" t="s">
        <v>205</v>
      </c>
      <c r="B2" s="102"/>
      <c r="C2" s="102"/>
      <c r="D2" s="102"/>
      <c r="E2" s="102"/>
      <c r="F2" s="102"/>
      <c r="G2" s="104" t="s">
        <v>86</v>
      </c>
      <c r="H2" s="104"/>
      <c r="I2" s="104"/>
      <c r="J2" s="104"/>
      <c r="K2" s="104"/>
    </row>
    <row r="4" spans="1:11" ht="21" customHeight="1">
      <c r="A4" s="103" t="s">
        <v>206</v>
      </c>
      <c r="B4" s="103"/>
      <c r="C4" s="103"/>
      <c r="D4" s="103"/>
      <c r="E4" s="103"/>
      <c r="F4" s="103"/>
      <c r="G4" s="105" t="s">
        <v>207</v>
      </c>
      <c r="H4" s="105"/>
      <c r="I4" s="105"/>
      <c r="J4" s="105"/>
      <c r="K4" s="105"/>
    </row>
    <row r="5" ht="12" customHeight="1"/>
    <row r="6" spans="1:11" ht="15.75">
      <c r="A6" s="53" t="s">
        <v>135</v>
      </c>
      <c r="B6" s="111" t="s">
        <v>245</v>
      </c>
      <c r="C6" s="111"/>
      <c r="D6" s="111"/>
      <c r="I6" s="7">
        <v>2020</v>
      </c>
      <c r="K6" s="8" t="s">
        <v>136</v>
      </c>
    </row>
    <row r="7" spans="1:11" ht="0.75" customHeight="1">
      <c r="A7" s="3"/>
      <c r="B7" s="31"/>
      <c r="C7" s="31"/>
      <c r="D7" s="31"/>
      <c r="I7" s="54"/>
      <c r="K7" s="4"/>
    </row>
    <row r="8" spans="1:11" ht="18" customHeight="1">
      <c r="A8" s="112" t="s">
        <v>178</v>
      </c>
      <c r="B8" s="113"/>
      <c r="C8" s="14" t="s">
        <v>208</v>
      </c>
      <c r="D8" s="14" t="s">
        <v>209</v>
      </c>
      <c r="E8" s="14" t="s">
        <v>210</v>
      </c>
      <c r="F8" s="14" t="s">
        <v>211</v>
      </c>
      <c r="G8" s="55" t="s">
        <v>212</v>
      </c>
      <c r="H8" s="14" t="s">
        <v>213</v>
      </c>
      <c r="I8" s="14" t="s">
        <v>214</v>
      </c>
      <c r="J8" s="14" t="s">
        <v>215</v>
      </c>
      <c r="K8" s="9" t="s">
        <v>216</v>
      </c>
    </row>
    <row r="9" spans="1:11" ht="18" customHeight="1">
      <c r="A9" s="114"/>
      <c r="B9" s="115"/>
      <c r="C9" s="32"/>
      <c r="D9" s="32"/>
      <c r="E9" s="32"/>
      <c r="F9" s="32"/>
      <c r="G9" s="57"/>
      <c r="H9" s="42"/>
      <c r="I9" s="42"/>
      <c r="J9" s="42"/>
      <c r="K9" s="50"/>
    </row>
    <row r="10" spans="1:11" ht="18" customHeight="1">
      <c r="A10" s="116"/>
      <c r="B10" s="117"/>
      <c r="C10" s="15" t="s">
        <v>45</v>
      </c>
      <c r="D10" s="15" t="s">
        <v>30</v>
      </c>
      <c r="E10" s="15" t="s">
        <v>31</v>
      </c>
      <c r="F10" s="15" t="s">
        <v>32</v>
      </c>
      <c r="G10" s="12" t="s">
        <v>33</v>
      </c>
      <c r="H10" s="15" t="s">
        <v>34</v>
      </c>
      <c r="I10" s="15" t="s">
        <v>35</v>
      </c>
      <c r="J10" s="15" t="s">
        <v>36</v>
      </c>
      <c r="K10" s="11" t="s">
        <v>37</v>
      </c>
    </row>
    <row r="11" spans="1:11" s="35" customFormat="1" ht="18.75" customHeight="1">
      <c r="A11" s="90" t="s">
        <v>148</v>
      </c>
      <c r="B11" s="92" t="s">
        <v>3</v>
      </c>
      <c r="C11" s="108">
        <f>SUM(C13,C20)</f>
        <v>5.640000000000001</v>
      </c>
      <c r="D11" s="108">
        <f aca="true" t="shared" si="0" ref="D11:K11">SUM(D13,D20)</f>
        <v>0</v>
      </c>
      <c r="E11" s="108">
        <f t="shared" si="0"/>
        <v>5.640000000000001</v>
      </c>
      <c r="F11" s="108">
        <f t="shared" si="0"/>
        <v>0</v>
      </c>
      <c r="G11" s="108">
        <f t="shared" si="0"/>
        <v>0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 t="shared" si="0"/>
        <v>0</v>
      </c>
    </row>
    <row r="12" spans="1:11" s="35" customFormat="1" ht="13.5" customHeight="1">
      <c r="A12" s="91"/>
      <c r="B12" s="93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201</v>
      </c>
      <c r="B13" s="18" t="s">
        <v>4</v>
      </c>
      <c r="C13" s="36">
        <f>SUM(C14:C18)</f>
        <v>0</v>
      </c>
      <c r="D13" s="37">
        <f aca="true" t="shared" si="1" ref="D13:K13">SUM(D14:D18)</f>
        <v>0</v>
      </c>
      <c r="E13" s="36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</row>
    <row r="14" spans="1:11" ht="17.25" customHeight="1">
      <c r="A14" s="19" t="s">
        <v>150</v>
      </c>
      <c r="B14" s="20" t="s">
        <v>5</v>
      </c>
      <c r="C14" s="47">
        <f>SUM(D14:K14)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7.25" customHeight="1">
      <c r="A15" s="19" t="s">
        <v>151</v>
      </c>
      <c r="B15" s="20" t="s">
        <v>6</v>
      </c>
      <c r="C15" s="47">
        <f>SUM(D15:K15)</f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7.25" customHeight="1">
      <c r="A16" s="19" t="s">
        <v>152</v>
      </c>
      <c r="B16" s="20" t="s">
        <v>7</v>
      </c>
      <c r="C16" s="47">
        <f>SUM(D16:K16)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7.25" customHeight="1">
      <c r="A17" s="19" t="s">
        <v>153</v>
      </c>
      <c r="B17" s="20" t="s">
        <v>8</v>
      </c>
      <c r="C17" s="47">
        <f>SUM(D17:K17)</f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7.25" customHeight="1">
      <c r="A18" s="19" t="s">
        <v>154</v>
      </c>
      <c r="B18" s="20" t="s">
        <v>9</v>
      </c>
      <c r="C18" s="47">
        <f>SUM(D18:K18)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7.5" customHeight="1">
      <c r="A19" s="22"/>
      <c r="B19" s="38"/>
      <c r="C19" s="47"/>
      <c r="D19" s="39"/>
      <c r="E19" s="39"/>
      <c r="F19" s="39"/>
      <c r="G19" s="39"/>
      <c r="H19" s="39"/>
      <c r="I19" s="39"/>
      <c r="J19" s="39"/>
      <c r="K19" s="39"/>
    </row>
    <row r="20" spans="1:11" s="35" customFormat="1" ht="18" customHeight="1">
      <c r="A20" s="26" t="s">
        <v>202</v>
      </c>
      <c r="B20" s="18" t="s">
        <v>10</v>
      </c>
      <c r="C20" s="36">
        <f>SUM(C21:C25)</f>
        <v>5.640000000000001</v>
      </c>
      <c r="D20" s="36">
        <f aca="true" t="shared" si="2" ref="D20:K20">SUM(D21:D25)</f>
        <v>0</v>
      </c>
      <c r="E20" s="36">
        <f t="shared" si="2"/>
        <v>5.640000000000001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</row>
    <row r="21" spans="1:11" ht="17.25" customHeight="1">
      <c r="A21" s="22" t="s">
        <v>156</v>
      </c>
      <c r="B21" s="20" t="s">
        <v>11</v>
      </c>
      <c r="C21" s="47">
        <f>SUM(D21:K21)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7.25" customHeight="1">
      <c r="A22" s="22" t="s">
        <v>113</v>
      </c>
      <c r="B22" s="20" t="s">
        <v>12</v>
      </c>
      <c r="C22" s="47">
        <f>SUM(D22:K22)</f>
        <v>2.15</v>
      </c>
      <c r="D22" s="1">
        <v>0</v>
      </c>
      <c r="E22" s="1">
        <v>2.15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7.25" customHeight="1">
      <c r="A23" s="22" t="s">
        <v>114</v>
      </c>
      <c r="B23" s="20" t="s">
        <v>13</v>
      </c>
      <c r="C23" s="47">
        <f>SUM(D23:K23)</f>
        <v>3.49</v>
      </c>
      <c r="D23" s="1">
        <v>0</v>
      </c>
      <c r="E23" s="1">
        <v>3.49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7.25" customHeight="1">
      <c r="A24" s="22" t="s">
        <v>159</v>
      </c>
      <c r="B24" s="20" t="s">
        <v>14</v>
      </c>
      <c r="C24" s="47">
        <f>SUM(D24:K24)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7.25" customHeight="1">
      <c r="A25" s="22" t="s">
        <v>160</v>
      </c>
      <c r="B25" s="27" t="s">
        <v>15</v>
      </c>
      <c r="C25" s="47">
        <f>SUM(D25:K25)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2" ht="7.5" customHeight="1">
      <c r="A26" s="22"/>
      <c r="B26" s="38"/>
      <c r="C26" s="47"/>
      <c r="D26" s="51"/>
      <c r="E26" s="51"/>
      <c r="F26" s="51"/>
      <c r="G26" s="51"/>
      <c r="H26" s="51"/>
      <c r="I26" s="51"/>
      <c r="J26" s="51"/>
      <c r="K26" s="51"/>
      <c r="L26" s="51"/>
    </row>
    <row r="27" spans="1:11" s="35" customFormat="1" ht="18.75" customHeight="1">
      <c r="A27" s="60" t="s">
        <v>161</v>
      </c>
      <c r="B27" s="18" t="s">
        <v>16</v>
      </c>
      <c r="C27" s="36">
        <f>SUM(C28:C40)</f>
        <v>976.4699999999999</v>
      </c>
      <c r="D27" s="36">
        <f aca="true" t="shared" si="3" ref="D27:J27">SUM(D28:D40)</f>
        <v>0</v>
      </c>
      <c r="E27" s="36">
        <f t="shared" si="3"/>
        <v>0</v>
      </c>
      <c r="F27" s="36">
        <f t="shared" si="3"/>
        <v>50.65</v>
      </c>
      <c r="G27" s="36">
        <f t="shared" si="3"/>
        <v>0</v>
      </c>
      <c r="H27" s="36">
        <f t="shared" si="3"/>
        <v>692.67</v>
      </c>
      <c r="I27" s="36">
        <f t="shared" si="3"/>
        <v>135.48000000000002</v>
      </c>
      <c r="J27" s="36">
        <f t="shared" si="3"/>
        <v>0</v>
      </c>
      <c r="K27" s="36">
        <f>SUM(K28:K40)</f>
        <v>97.67</v>
      </c>
    </row>
    <row r="28" spans="1:11" ht="17.25" customHeight="1">
      <c r="A28" s="22" t="s">
        <v>162</v>
      </c>
      <c r="B28" s="20" t="s">
        <v>17</v>
      </c>
      <c r="C28" s="47">
        <f aca="true" t="shared" si="4" ref="C28:C40">SUM(D28:K28)</f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7.25" customHeight="1">
      <c r="A29" s="22" t="s">
        <v>163</v>
      </c>
      <c r="B29" s="20" t="s">
        <v>18</v>
      </c>
      <c r="C29" s="47">
        <f t="shared" si="4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7.25" customHeight="1">
      <c r="A30" s="22" t="s">
        <v>164</v>
      </c>
      <c r="B30" s="20" t="s">
        <v>19</v>
      </c>
      <c r="C30" s="47">
        <f t="shared" si="4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7.25" customHeight="1">
      <c r="A31" s="22" t="s">
        <v>165</v>
      </c>
      <c r="B31" s="20" t="s">
        <v>20</v>
      </c>
      <c r="C31" s="47">
        <f t="shared" si="4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7.25" customHeight="1">
      <c r="A32" s="22" t="s">
        <v>166</v>
      </c>
      <c r="B32" s="20" t="s">
        <v>21</v>
      </c>
      <c r="C32" s="47">
        <f t="shared" si="4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7.25" customHeight="1">
      <c r="A33" s="22" t="s">
        <v>167</v>
      </c>
      <c r="B33" s="20" t="s">
        <v>22</v>
      </c>
      <c r="C33" s="47">
        <f t="shared" si="4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7.25" customHeight="1">
      <c r="A34" s="22" t="s">
        <v>168</v>
      </c>
      <c r="B34" s="20" t="s">
        <v>23</v>
      </c>
      <c r="C34" s="47">
        <f t="shared" si="4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7.25" customHeight="1">
      <c r="A35" s="22" t="s">
        <v>169</v>
      </c>
      <c r="B35" s="20" t="s">
        <v>24</v>
      </c>
      <c r="C35" s="47">
        <f t="shared" si="4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2" ht="17.25" customHeight="1">
      <c r="A36" s="22" t="s">
        <v>170</v>
      </c>
      <c r="B36" s="20" t="s">
        <v>25</v>
      </c>
      <c r="C36" s="47">
        <f t="shared" si="4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63"/>
    </row>
    <row r="37" spans="1:13" ht="17.25" customHeight="1">
      <c r="A37" s="22" t="s">
        <v>171</v>
      </c>
      <c r="B37" s="20" t="s">
        <v>26</v>
      </c>
      <c r="C37" s="47">
        <f t="shared" si="4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M37" s="63"/>
    </row>
    <row r="38" spans="1:11" ht="17.25" customHeight="1">
      <c r="A38" s="22" t="s">
        <v>172</v>
      </c>
      <c r="B38" s="20" t="s">
        <v>27</v>
      </c>
      <c r="C38" s="47">
        <f t="shared" si="4"/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17.25" customHeight="1">
      <c r="A39" s="22" t="s">
        <v>173</v>
      </c>
      <c r="B39" s="20" t="s">
        <v>28</v>
      </c>
      <c r="C39" s="47">
        <f t="shared" si="4"/>
        <v>4.36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4.36</v>
      </c>
      <c r="J39" s="1">
        <v>0</v>
      </c>
      <c r="K39" s="1">
        <v>0</v>
      </c>
    </row>
    <row r="40" spans="1:12" ht="17.25" customHeight="1">
      <c r="A40" s="22" t="s">
        <v>174</v>
      </c>
      <c r="B40" s="27" t="s">
        <v>29</v>
      </c>
      <c r="C40" s="47">
        <f t="shared" si="4"/>
        <v>972.1099999999999</v>
      </c>
      <c r="D40" s="1">
        <v>0</v>
      </c>
      <c r="E40" s="1">
        <v>0</v>
      </c>
      <c r="F40" s="1">
        <v>50.65</v>
      </c>
      <c r="G40" s="1">
        <v>0</v>
      </c>
      <c r="H40" s="1">
        <v>692.67</v>
      </c>
      <c r="I40" s="1">
        <v>131.12</v>
      </c>
      <c r="J40" s="1">
        <v>0</v>
      </c>
      <c r="K40" s="1">
        <v>97.67</v>
      </c>
      <c r="L40" s="51">
        <v>0</v>
      </c>
    </row>
    <row r="41" spans="1:11" ht="6.75" customHeight="1">
      <c r="A41" s="58"/>
      <c r="B41" s="59"/>
      <c r="C41" s="58"/>
      <c r="D41" s="74"/>
      <c r="E41" s="58"/>
      <c r="F41" s="58"/>
      <c r="G41" s="58"/>
      <c r="H41" s="58"/>
      <c r="I41" s="58"/>
      <c r="J41" s="58"/>
      <c r="K41" s="58"/>
    </row>
    <row r="42" spans="1:6" ht="1.5" customHeight="1">
      <c r="A42" s="63"/>
      <c r="B42" s="63"/>
      <c r="C42" s="63"/>
      <c r="D42" s="63"/>
      <c r="E42" s="63"/>
      <c r="F42" s="63"/>
    </row>
    <row r="43" spans="1:7" ht="10.5" customHeight="1">
      <c r="A43" s="64"/>
      <c r="G43" s="28"/>
    </row>
  </sheetData>
  <sheetProtection/>
  <mergeCells count="17">
    <mergeCell ref="G2:K2"/>
    <mergeCell ref="G4:K4"/>
    <mergeCell ref="J11:J12"/>
    <mergeCell ref="K11:K12"/>
    <mergeCell ref="H11:H12"/>
    <mergeCell ref="I11:I12"/>
    <mergeCell ref="G11:G12"/>
    <mergeCell ref="B11:B12"/>
    <mergeCell ref="C11:C12"/>
    <mergeCell ref="E11:E12"/>
    <mergeCell ref="A2:F2"/>
    <mergeCell ref="A4:F4"/>
    <mergeCell ref="B6:D6"/>
    <mergeCell ref="A8:B10"/>
    <mergeCell ref="A11:A12"/>
    <mergeCell ref="D11:D12"/>
    <mergeCell ref="F11:F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tabColor rgb="FFFF0000"/>
    <pageSetUpPr fitToPage="1"/>
  </sheetPr>
  <dimension ref="A1:M43"/>
  <sheetViews>
    <sheetView view="pageBreakPreview" zoomScale="96" zoomScaleSheetLayoutView="96" zoomScalePageLayoutView="0" workbookViewId="0" topLeftCell="A1">
      <selection activeCell="M34" sqref="M34"/>
    </sheetView>
  </sheetViews>
  <sheetFormatPr defaultColWidth="9.00390625" defaultRowHeight="16.5"/>
  <cols>
    <col min="1" max="1" width="14.00390625" style="40" customWidth="1"/>
    <col min="2" max="2" width="18.125" style="40" customWidth="1"/>
    <col min="3" max="4" width="15.75390625" style="40" customWidth="1"/>
    <col min="5" max="5" width="15.375" style="40" customWidth="1"/>
    <col min="6" max="8" width="13.125" style="40" customWidth="1"/>
    <col min="9" max="11" width="13.25390625" style="40" customWidth="1"/>
    <col min="12" max="12" width="11.25390625" style="40" customWidth="1"/>
    <col min="13" max="13" width="11.375" style="40" customWidth="1"/>
    <col min="14" max="16384" width="9.00390625" style="40" customWidth="1"/>
  </cols>
  <sheetData>
    <row r="1" spans="1:11" ht="10.5" customHeight="1">
      <c r="A1" s="3" t="s">
        <v>188</v>
      </c>
      <c r="K1" s="4" t="s">
        <v>189</v>
      </c>
    </row>
    <row r="2" spans="1:13" ht="25.5" customHeight="1">
      <c r="A2" s="102" t="s">
        <v>190</v>
      </c>
      <c r="B2" s="102"/>
      <c r="C2" s="102"/>
      <c r="D2" s="102"/>
      <c r="E2" s="102"/>
      <c r="F2" s="104" t="s">
        <v>87</v>
      </c>
      <c r="G2" s="119"/>
      <c r="H2" s="119"/>
      <c r="I2" s="119"/>
      <c r="J2" s="119"/>
      <c r="K2" s="119"/>
      <c r="L2" s="5"/>
      <c r="M2" s="5"/>
    </row>
    <row r="4" spans="1:13" ht="16.5" customHeight="1">
      <c r="A4" s="103" t="s">
        <v>191</v>
      </c>
      <c r="B4" s="119"/>
      <c r="C4" s="119"/>
      <c r="D4" s="119"/>
      <c r="E4" s="119"/>
      <c r="F4" s="123" t="s">
        <v>71</v>
      </c>
      <c r="G4" s="119"/>
      <c r="H4" s="119"/>
      <c r="I4" s="119"/>
      <c r="J4" s="119"/>
      <c r="K4" s="119"/>
      <c r="L4" s="6"/>
      <c r="M4" s="6"/>
    </row>
    <row r="5" spans="8:11" ht="15.75" customHeight="1">
      <c r="H5" s="105" t="s">
        <v>70</v>
      </c>
      <c r="I5" s="124"/>
      <c r="J5" s="6"/>
      <c r="K5" s="6"/>
    </row>
    <row r="6" spans="1:11" ht="15.75">
      <c r="A6" s="53" t="s">
        <v>135</v>
      </c>
      <c r="C6" s="49" t="s">
        <v>244</v>
      </c>
      <c r="D6" s="49"/>
      <c r="E6" s="49"/>
      <c r="H6" s="125">
        <v>2020</v>
      </c>
      <c r="I6" s="119"/>
      <c r="K6" s="8" t="s">
        <v>136</v>
      </c>
    </row>
    <row r="7" spans="1:13" ht="0.75" customHeight="1">
      <c r="A7" s="3"/>
      <c r="B7" s="31"/>
      <c r="C7" s="31"/>
      <c r="D7" s="31"/>
      <c r="I7" s="66"/>
      <c r="J7" s="54"/>
      <c r="M7" s="4"/>
    </row>
    <row r="8" spans="1:11" ht="18" customHeight="1">
      <c r="A8" s="112" t="s">
        <v>178</v>
      </c>
      <c r="B8" s="113"/>
      <c r="C8" s="14" t="s">
        <v>192</v>
      </c>
      <c r="D8" s="14" t="s">
        <v>193</v>
      </c>
      <c r="E8" s="14" t="s">
        <v>194</v>
      </c>
      <c r="F8" s="55" t="s">
        <v>195</v>
      </c>
      <c r="G8" s="55" t="s">
        <v>196</v>
      </c>
      <c r="H8" s="55" t="s">
        <v>197</v>
      </c>
      <c r="I8" s="14" t="s">
        <v>198</v>
      </c>
      <c r="J8" s="55" t="s">
        <v>199</v>
      </c>
      <c r="K8" s="14" t="s">
        <v>200</v>
      </c>
    </row>
    <row r="9" spans="1:11" ht="18" customHeight="1">
      <c r="A9" s="114"/>
      <c r="B9" s="115"/>
      <c r="C9" s="32"/>
      <c r="D9" s="32"/>
      <c r="E9" s="32"/>
      <c r="F9" s="57"/>
      <c r="G9" s="57"/>
      <c r="H9" s="57"/>
      <c r="I9" s="32"/>
      <c r="J9" s="57"/>
      <c r="K9" s="42"/>
    </row>
    <row r="10" spans="1:11" ht="18" customHeight="1">
      <c r="A10" s="116"/>
      <c r="B10" s="117"/>
      <c r="C10" s="34" t="s">
        <v>0</v>
      </c>
      <c r="D10" s="15" t="s">
        <v>69</v>
      </c>
      <c r="E10" s="15" t="s">
        <v>73</v>
      </c>
      <c r="F10" s="12" t="s">
        <v>79</v>
      </c>
      <c r="G10" s="12" t="s">
        <v>78</v>
      </c>
      <c r="H10" s="12" t="s">
        <v>74</v>
      </c>
      <c r="I10" s="15" t="s">
        <v>75</v>
      </c>
      <c r="J10" s="12" t="s">
        <v>57</v>
      </c>
      <c r="K10" s="15" t="s">
        <v>46</v>
      </c>
    </row>
    <row r="11" spans="1:11" s="35" customFormat="1" ht="18.75" customHeight="1">
      <c r="A11" s="90" t="s">
        <v>148</v>
      </c>
      <c r="B11" s="120" t="s">
        <v>3</v>
      </c>
      <c r="C11" s="122">
        <f aca="true" t="shared" si="0" ref="C11:J11">SUM(C13,C20)</f>
        <v>9900.26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>
        <f t="shared" si="0"/>
        <v>0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>SUM(K13,K20)</f>
        <v>4470.16</v>
      </c>
    </row>
    <row r="12" spans="1:11" s="35" customFormat="1" ht="13.5" customHeight="1">
      <c r="A12" s="91"/>
      <c r="B12" s="121"/>
      <c r="C12" s="118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201</v>
      </c>
      <c r="B13" s="18" t="s">
        <v>4</v>
      </c>
      <c r="C13" s="36">
        <f aca="true" t="shared" si="1" ref="C13:K13">SUM(C14:C18)</f>
        <v>144.28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142.52</v>
      </c>
    </row>
    <row r="14" spans="1:11" ht="17.25" customHeight="1">
      <c r="A14" s="19" t="s">
        <v>150</v>
      </c>
      <c r="B14" s="20" t="s">
        <v>5</v>
      </c>
      <c r="C14" s="47">
        <f>SUM(D14:K14,'表39(續五)'!C14:K14,'表39(續完)'!C15:K15)</f>
        <v>142.74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142.52</v>
      </c>
    </row>
    <row r="15" spans="1:11" ht="17.25" customHeight="1">
      <c r="A15" s="19" t="s">
        <v>151</v>
      </c>
      <c r="B15" s="20" t="s">
        <v>6</v>
      </c>
      <c r="C15" s="47">
        <f>SUM(D15:K15,'表39(續五)'!C15:K15,'表39(續完)'!C16:K16)</f>
        <v>1.54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7.25" customHeight="1">
      <c r="A16" s="19" t="s">
        <v>152</v>
      </c>
      <c r="B16" s="20" t="s">
        <v>7</v>
      </c>
      <c r="C16" s="47">
        <f>SUM(D16:K16,'表39(續五)'!C16:K16,'表39(續完)'!C17:K17)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7.25" customHeight="1">
      <c r="A17" s="19" t="s">
        <v>153</v>
      </c>
      <c r="B17" s="20" t="s">
        <v>8</v>
      </c>
      <c r="C17" s="47">
        <f>SUM(D17:K17,'表39(續五)'!C17:K17,'表39(續完)'!C18:K18)</f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7.25" customHeight="1">
      <c r="A18" s="19" t="s">
        <v>154</v>
      </c>
      <c r="B18" s="20" t="s">
        <v>9</v>
      </c>
      <c r="C18" s="47">
        <f>SUM(D18:K18,'表39(續五)'!C18:K18,'表39(續完)'!C19:K19)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7.5" customHeight="1">
      <c r="A19" s="22"/>
      <c r="B19" s="38"/>
      <c r="C19" s="47"/>
      <c r="D19" s="73"/>
      <c r="E19" s="73"/>
      <c r="F19" s="73"/>
      <c r="G19" s="73"/>
      <c r="H19" s="73"/>
      <c r="I19" s="73"/>
      <c r="J19" s="73"/>
      <c r="K19" s="73"/>
    </row>
    <row r="20" spans="1:11" s="35" customFormat="1" ht="18" customHeight="1">
      <c r="A20" s="26" t="s">
        <v>202</v>
      </c>
      <c r="B20" s="18" t="s">
        <v>10</v>
      </c>
      <c r="C20" s="36">
        <f>SUM(C21:C25)</f>
        <v>9755.98</v>
      </c>
      <c r="D20" s="37">
        <f aca="true" t="shared" si="2" ref="D20:J20">SUM(D21:D25)</f>
        <v>0</v>
      </c>
      <c r="E20" s="37">
        <f t="shared" si="2"/>
        <v>0</v>
      </c>
      <c r="F20" s="37">
        <f t="shared" si="2"/>
        <v>0</v>
      </c>
      <c r="G20" s="37">
        <f>SUM(G21:G25)</f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6">
        <f>SUM(K21:K25)</f>
        <v>4327.639999999999</v>
      </c>
    </row>
    <row r="21" spans="1:11" ht="17.25" customHeight="1">
      <c r="A21" s="22" t="s">
        <v>156</v>
      </c>
      <c r="B21" s="20" t="s">
        <v>11</v>
      </c>
      <c r="C21" s="47">
        <f>SUM(D21:K21,'表39(續五)'!C21:K21,'表39(續完)'!C22:K22)</f>
        <v>1806.99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7.25" customHeight="1">
      <c r="A22" s="22" t="s">
        <v>157</v>
      </c>
      <c r="B22" s="20" t="s">
        <v>12</v>
      </c>
      <c r="C22" s="47">
        <f>SUM(D22:K22,'表39(續五)'!C22:K22,'表39(續完)'!C23:K23)</f>
        <v>3846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1785.4</v>
      </c>
    </row>
    <row r="23" spans="1:11" ht="17.25" customHeight="1">
      <c r="A23" s="22" t="s">
        <v>158</v>
      </c>
      <c r="B23" s="20" t="s">
        <v>13</v>
      </c>
      <c r="C23" s="47">
        <f>SUM(D23:K23,'表39(續五)'!C23:K23,'表39(續完)'!C24:K24)</f>
        <v>4102.99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2542.24</v>
      </c>
    </row>
    <row r="24" spans="1:11" ht="17.25" customHeight="1">
      <c r="A24" s="22" t="s">
        <v>159</v>
      </c>
      <c r="B24" s="20" t="s">
        <v>14</v>
      </c>
      <c r="C24" s="47">
        <f>SUM(D24:K24,'表39(續五)'!C24:K24,'表39(續完)'!C25:K25)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7.25" customHeight="1">
      <c r="A25" s="22" t="s">
        <v>160</v>
      </c>
      <c r="B25" s="27" t="s">
        <v>15</v>
      </c>
      <c r="C25" s="47">
        <f>SUM(D25:K25,'表39(續五)'!C25:K25,'表39(續完)'!C26:K26)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7.5" customHeight="1">
      <c r="A26" s="22"/>
      <c r="B26" s="38"/>
      <c r="C26" s="47"/>
      <c r="D26" s="39"/>
      <c r="E26" s="39"/>
      <c r="F26" s="39"/>
      <c r="G26" s="39"/>
      <c r="H26" s="39"/>
      <c r="I26" s="39"/>
      <c r="J26" s="39"/>
      <c r="K26" s="39"/>
    </row>
    <row r="27" spans="1:11" s="35" customFormat="1" ht="18.75" customHeight="1">
      <c r="A27" s="60" t="s">
        <v>161</v>
      </c>
      <c r="B27" s="18" t="s">
        <v>16</v>
      </c>
      <c r="C27" s="36">
        <f>SUM(C28:C40)</f>
        <v>1268.15</v>
      </c>
      <c r="D27" s="37">
        <f aca="true" t="shared" si="3" ref="D27:J27">SUM(D28:D40)</f>
        <v>0</v>
      </c>
      <c r="E27" s="37">
        <f t="shared" si="3"/>
        <v>0</v>
      </c>
      <c r="F27" s="37">
        <f t="shared" si="3"/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7">
        <f t="shared" si="3"/>
        <v>0</v>
      </c>
      <c r="K27" s="36">
        <f>SUM(K28:K40)</f>
        <v>467.5</v>
      </c>
    </row>
    <row r="28" spans="1:11" ht="17.25" customHeight="1">
      <c r="A28" s="22" t="s">
        <v>162</v>
      </c>
      <c r="B28" s="20" t="s">
        <v>17</v>
      </c>
      <c r="C28" s="47">
        <f>SUM(D28:K28,'表39(續五)'!C28:K28,'表39(續完)'!C29:K29)</f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7.25" customHeight="1">
      <c r="A29" s="22" t="s">
        <v>163</v>
      </c>
      <c r="B29" s="20" t="s">
        <v>18</v>
      </c>
      <c r="C29" s="47">
        <f>SUM(D29:K29,'表39(續五)'!C29:K29,'表39(續完)'!C30:K30)</f>
        <v>40.45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35.99</v>
      </c>
    </row>
    <row r="30" spans="1:11" ht="17.25" customHeight="1">
      <c r="A30" s="22" t="s">
        <v>164</v>
      </c>
      <c r="B30" s="20" t="s">
        <v>19</v>
      </c>
      <c r="C30" s="47">
        <f>SUM(D30:K30,'表39(續五)'!C30:K30,'表39(續完)'!C31:K31)</f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7.25" customHeight="1">
      <c r="A31" s="22" t="s">
        <v>165</v>
      </c>
      <c r="B31" s="20" t="s">
        <v>20</v>
      </c>
      <c r="C31" s="47">
        <f>SUM(D31:K31,'表39(續五)'!C31:K31,'表39(續完)'!C32:K32)</f>
        <v>30.22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7.25" customHeight="1">
      <c r="A32" s="22" t="s">
        <v>166</v>
      </c>
      <c r="B32" s="20" t="s">
        <v>21</v>
      </c>
      <c r="C32" s="47">
        <f>SUM(D32:K32,'表39(續五)'!C32:K32,'表39(續完)'!C33:K33)</f>
        <v>15.8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7.25" customHeight="1">
      <c r="A33" s="22" t="s">
        <v>167</v>
      </c>
      <c r="B33" s="20" t="s">
        <v>22</v>
      </c>
      <c r="C33" s="47">
        <f>SUM(D33:K33,'表39(續五)'!C33:K33,'表39(續完)'!C34:K34)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7.25" customHeight="1">
      <c r="A34" s="22" t="s">
        <v>168</v>
      </c>
      <c r="B34" s="20" t="s">
        <v>23</v>
      </c>
      <c r="C34" s="47">
        <f>SUM(D34:K34,'表39(續五)'!C34:K34,'表39(續完)'!C35:K35)</f>
        <v>226.95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103.15</v>
      </c>
    </row>
    <row r="35" spans="1:11" ht="17.25" customHeight="1">
      <c r="A35" s="22" t="s">
        <v>169</v>
      </c>
      <c r="B35" s="20" t="s">
        <v>24</v>
      </c>
      <c r="C35" s="47">
        <f>SUM(D35:K35,'表39(續五)'!C35:K35,'表39(續完)'!C36:K36)</f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7.25" customHeight="1">
      <c r="A36" s="22" t="s">
        <v>170</v>
      </c>
      <c r="B36" s="20" t="s">
        <v>25</v>
      </c>
      <c r="C36" s="47">
        <f>SUM(D36:K36,'表39(續五)'!C36:K36,'表39(續完)'!C37:K37)</f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7.25" customHeight="1">
      <c r="A37" s="22" t="s">
        <v>171</v>
      </c>
      <c r="B37" s="20" t="s">
        <v>26</v>
      </c>
      <c r="C37" s="47">
        <f>SUM(D37:K37,'表39(續五)'!C37:K37,'表39(續完)'!C38:K38)</f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7.25" customHeight="1">
      <c r="A38" s="22" t="s">
        <v>172</v>
      </c>
      <c r="B38" s="20" t="s">
        <v>27</v>
      </c>
      <c r="C38" s="47">
        <f>SUM(D38:K38,'表39(續五)'!C38:K38,'表39(續完)'!C39:K39)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17.25" customHeight="1">
      <c r="A39" s="22" t="s">
        <v>173</v>
      </c>
      <c r="B39" s="20" t="s">
        <v>28</v>
      </c>
      <c r="C39" s="47">
        <f>SUM(D39:K39,'表39(續五)'!C39:K39,'表39(續完)'!C40:K40)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17.25" customHeight="1">
      <c r="A40" s="22" t="s">
        <v>174</v>
      </c>
      <c r="B40" s="27" t="s">
        <v>29</v>
      </c>
      <c r="C40" s="47">
        <f>SUM(D40:K40,'表39(續五)'!C40:K40,'表39(續完)'!C41:K41)</f>
        <v>954.73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328.36</v>
      </c>
    </row>
    <row r="41" spans="1:11" ht="6" customHeight="1">
      <c r="A41" s="58"/>
      <c r="B41" s="59"/>
      <c r="C41" s="71"/>
      <c r="D41" s="71"/>
      <c r="E41" s="71"/>
      <c r="F41" s="71"/>
      <c r="G41" s="71"/>
      <c r="H41" s="71"/>
      <c r="I41" s="71"/>
      <c r="J41" s="71"/>
      <c r="K41" s="71"/>
    </row>
    <row r="42" spans="1:6" ht="1.5" customHeight="1">
      <c r="A42" s="63"/>
      <c r="B42" s="63"/>
      <c r="C42" s="63"/>
      <c r="D42" s="63"/>
      <c r="E42" s="63"/>
      <c r="F42" s="63"/>
    </row>
    <row r="43" spans="1:9" ht="10.5" customHeight="1">
      <c r="A43" s="64"/>
      <c r="G43" s="28"/>
      <c r="H43" s="28"/>
      <c r="I43" s="28"/>
    </row>
  </sheetData>
  <sheetProtection/>
  <mergeCells count="18">
    <mergeCell ref="A8:B10"/>
    <mergeCell ref="F11:F12"/>
    <mergeCell ref="H5:I5"/>
    <mergeCell ref="H6:I6"/>
    <mergeCell ref="G11:G12"/>
    <mergeCell ref="H11:H12"/>
    <mergeCell ref="I11:I12"/>
    <mergeCell ref="D11:D12"/>
    <mergeCell ref="A2:E2"/>
    <mergeCell ref="F2:K2"/>
    <mergeCell ref="A11:A12"/>
    <mergeCell ref="B11:B12"/>
    <mergeCell ref="C11:C12"/>
    <mergeCell ref="E11:E12"/>
    <mergeCell ref="K11:K12"/>
    <mergeCell ref="J11:J12"/>
    <mergeCell ref="A4:E4"/>
    <mergeCell ref="F4:K4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2"/>
  <colBreaks count="1" manualBreakCount="1">
    <brk id="5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M45"/>
  <sheetViews>
    <sheetView view="pageBreakPreview" zoomScale="106" zoomScaleSheetLayoutView="106" zoomScalePageLayoutView="0" workbookViewId="0" topLeftCell="A1">
      <selection activeCell="G11" sqref="G11:G12"/>
    </sheetView>
  </sheetViews>
  <sheetFormatPr defaultColWidth="9.00390625" defaultRowHeight="16.5"/>
  <cols>
    <col min="1" max="1" width="14.375" style="40" customWidth="1"/>
    <col min="2" max="2" width="18.375" style="40" customWidth="1"/>
    <col min="3" max="3" width="15.375" style="40" customWidth="1"/>
    <col min="4" max="4" width="15.50390625" style="40" customWidth="1"/>
    <col min="5" max="5" width="15.125" style="40" customWidth="1"/>
    <col min="6" max="11" width="13.125" style="40" customWidth="1"/>
    <col min="12" max="12" width="13.375" style="40" customWidth="1"/>
    <col min="13" max="16384" width="9.00390625" style="40" customWidth="1"/>
  </cols>
  <sheetData>
    <row r="1" spans="1:11" ht="10.5" customHeight="1">
      <c r="A1" s="3" t="s">
        <v>175</v>
      </c>
      <c r="K1" s="4" t="s">
        <v>176</v>
      </c>
    </row>
    <row r="2" spans="1:12" ht="25.5" customHeight="1">
      <c r="A2" s="102" t="s">
        <v>177</v>
      </c>
      <c r="B2" s="102"/>
      <c r="C2" s="102"/>
      <c r="D2" s="102"/>
      <c r="E2" s="102"/>
      <c r="F2" s="104" t="s">
        <v>88</v>
      </c>
      <c r="G2" s="119"/>
      <c r="H2" s="119"/>
      <c r="I2" s="119"/>
      <c r="J2" s="119"/>
      <c r="K2" s="119"/>
      <c r="L2" s="5"/>
    </row>
    <row r="4" spans="1:12" ht="16.5" customHeight="1">
      <c r="A4" s="129" t="s">
        <v>134</v>
      </c>
      <c r="B4" s="130"/>
      <c r="C4" s="130"/>
      <c r="D4" s="130"/>
      <c r="E4" s="130"/>
      <c r="F4" s="123" t="s">
        <v>71</v>
      </c>
      <c r="G4" s="119"/>
      <c r="H4" s="119"/>
      <c r="I4" s="119"/>
      <c r="J4" s="119"/>
      <c r="K4" s="119"/>
      <c r="L4" s="6"/>
    </row>
    <row r="5" spans="1:11" ht="15.75" customHeight="1">
      <c r="A5" s="130"/>
      <c r="B5" s="130"/>
      <c r="C5" s="130"/>
      <c r="D5" s="130"/>
      <c r="E5" s="130"/>
      <c r="F5" s="41"/>
      <c r="H5" s="128" t="s">
        <v>72</v>
      </c>
      <c r="I5" s="128"/>
      <c r="J5" s="6"/>
      <c r="K5" s="6"/>
    </row>
    <row r="6" spans="1:11" ht="15.75">
      <c r="A6" s="53" t="s">
        <v>135</v>
      </c>
      <c r="B6" s="111" t="s">
        <v>243</v>
      </c>
      <c r="C6" s="111"/>
      <c r="H6" s="127">
        <v>2020</v>
      </c>
      <c r="I6" s="124"/>
      <c r="J6" s="30"/>
      <c r="K6" s="8" t="s">
        <v>136</v>
      </c>
    </row>
    <row r="7" spans="1:12" ht="0.75" customHeight="1">
      <c r="A7" s="3"/>
      <c r="B7" s="31"/>
      <c r="C7" s="31"/>
      <c r="H7" s="66"/>
      <c r="I7" s="67"/>
      <c r="J7" s="67"/>
      <c r="L7" s="4"/>
    </row>
    <row r="8" spans="1:11" ht="18" customHeight="1">
      <c r="A8" s="112" t="s">
        <v>178</v>
      </c>
      <c r="B8" s="113"/>
      <c r="C8" s="14" t="s">
        <v>179</v>
      </c>
      <c r="D8" s="14" t="s">
        <v>180</v>
      </c>
      <c r="E8" s="14" t="s">
        <v>181</v>
      </c>
      <c r="F8" s="55" t="s">
        <v>182</v>
      </c>
      <c r="G8" s="14" t="s">
        <v>183</v>
      </c>
      <c r="H8" s="14" t="s">
        <v>184</v>
      </c>
      <c r="I8" s="14" t="s">
        <v>185</v>
      </c>
      <c r="J8" s="14" t="s">
        <v>186</v>
      </c>
      <c r="K8" s="14" t="s">
        <v>187</v>
      </c>
    </row>
    <row r="9" spans="1:11" ht="18" customHeight="1">
      <c r="A9" s="114"/>
      <c r="B9" s="115"/>
      <c r="C9" s="42"/>
      <c r="D9" s="42"/>
      <c r="E9" s="32"/>
      <c r="F9" s="43"/>
      <c r="G9" s="32"/>
      <c r="H9" s="42"/>
      <c r="I9" s="42"/>
      <c r="J9" s="42"/>
      <c r="K9" s="42"/>
    </row>
    <row r="10" spans="1:11" ht="18" customHeight="1">
      <c r="A10" s="116"/>
      <c r="B10" s="117"/>
      <c r="C10" s="34" t="s">
        <v>47</v>
      </c>
      <c r="D10" s="15" t="s">
        <v>48</v>
      </c>
      <c r="E10" s="15" t="s">
        <v>58</v>
      </c>
      <c r="F10" s="12" t="s">
        <v>56</v>
      </c>
      <c r="G10" s="15" t="s">
        <v>50</v>
      </c>
      <c r="H10" s="15" t="s">
        <v>51</v>
      </c>
      <c r="I10" s="15" t="s">
        <v>52</v>
      </c>
      <c r="J10" s="15" t="s">
        <v>53</v>
      </c>
      <c r="K10" s="15" t="s">
        <v>54</v>
      </c>
    </row>
    <row r="11" spans="1:13" s="35" customFormat="1" ht="18.75" customHeight="1">
      <c r="A11" s="90" t="s">
        <v>148</v>
      </c>
      <c r="B11" s="120" t="s">
        <v>3</v>
      </c>
      <c r="C11" s="122">
        <f>SUM(C13,C20)</f>
        <v>692.9</v>
      </c>
      <c r="D11" s="108">
        <f aca="true" t="shared" si="0" ref="D11:K11">SUM(D13,D20)</f>
        <v>0</v>
      </c>
      <c r="E11" s="108">
        <f t="shared" si="0"/>
        <v>227.8</v>
      </c>
      <c r="F11" s="108">
        <f t="shared" si="0"/>
        <v>0</v>
      </c>
      <c r="G11" s="108">
        <f t="shared" si="0"/>
        <v>1637.55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 t="shared" si="0"/>
        <v>0</v>
      </c>
      <c r="L11" s="44"/>
      <c r="M11" s="45"/>
    </row>
    <row r="12" spans="1:13" s="35" customFormat="1" ht="13.5" customHeight="1">
      <c r="A12" s="91"/>
      <c r="B12" s="121"/>
      <c r="C12" s="118"/>
      <c r="D12" s="126"/>
      <c r="E12" s="126"/>
      <c r="F12" s="126"/>
      <c r="G12" s="109"/>
      <c r="H12" s="126"/>
      <c r="I12" s="126"/>
      <c r="J12" s="126"/>
      <c r="K12" s="126"/>
      <c r="L12" s="44"/>
      <c r="M12" s="70"/>
    </row>
    <row r="13" spans="1:13" s="35" customFormat="1" ht="18" customHeight="1">
      <c r="A13" s="17" t="s">
        <v>149</v>
      </c>
      <c r="B13" s="18" t="s">
        <v>4</v>
      </c>
      <c r="C13" s="37">
        <f>SUM(C14:C18)</f>
        <v>0</v>
      </c>
      <c r="D13" s="36">
        <f aca="true" t="shared" si="1" ref="D13:K13">SUM(D14:D18)</f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44"/>
      <c r="M13" s="44"/>
    </row>
    <row r="14" spans="1:13" ht="17.25" customHeight="1">
      <c r="A14" s="19" t="s">
        <v>150</v>
      </c>
      <c r="B14" s="20" t="s">
        <v>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6"/>
      <c r="M14" s="46"/>
    </row>
    <row r="15" spans="1:13" ht="17.25" customHeight="1">
      <c r="A15" s="19" t="s">
        <v>151</v>
      </c>
      <c r="B15" s="20" t="s">
        <v>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46"/>
      <c r="M15" s="46"/>
    </row>
    <row r="16" spans="1:13" ht="17.25" customHeight="1">
      <c r="A16" s="19" t="s">
        <v>152</v>
      </c>
      <c r="B16" s="20" t="s">
        <v>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6"/>
      <c r="M16" s="46"/>
    </row>
    <row r="17" spans="1:13" ht="17.25" customHeight="1">
      <c r="A17" s="19" t="s">
        <v>153</v>
      </c>
      <c r="B17" s="20" t="s">
        <v>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46"/>
      <c r="M17" s="46"/>
    </row>
    <row r="18" spans="1:13" ht="17.25" customHeight="1">
      <c r="A18" s="19" t="s">
        <v>154</v>
      </c>
      <c r="B18" s="20" t="s">
        <v>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6"/>
      <c r="M18" s="46"/>
    </row>
    <row r="19" spans="1:13" ht="7.5" customHeight="1">
      <c r="A19" s="22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6"/>
      <c r="M19" s="46"/>
    </row>
    <row r="20" spans="1:13" s="35" customFormat="1" ht="18" customHeight="1">
      <c r="A20" s="26" t="s">
        <v>155</v>
      </c>
      <c r="B20" s="18" t="s">
        <v>10</v>
      </c>
      <c r="C20" s="36">
        <f>SUM(C21:C25)</f>
        <v>692.9</v>
      </c>
      <c r="D20" s="36">
        <f>SUM(D21:D25)</f>
        <v>0</v>
      </c>
      <c r="E20" s="36">
        <f aca="true" t="shared" si="2" ref="E20:K20">SUM(E21:E25)</f>
        <v>227.8</v>
      </c>
      <c r="F20" s="36">
        <f t="shared" si="2"/>
        <v>0</v>
      </c>
      <c r="G20" s="36">
        <f t="shared" si="2"/>
        <v>1637.55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44"/>
      <c r="M20" s="44"/>
    </row>
    <row r="21" spans="1:13" ht="17.25" customHeight="1">
      <c r="A21" s="22" t="s">
        <v>156</v>
      </c>
      <c r="B21" s="20" t="s">
        <v>11</v>
      </c>
      <c r="C21" s="1">
        <v>0</v>
      </c>
      <c r="D21" s="1">
        <v>0</v>
      </c>
      <c r="E21" s="1">
        <v>0</v>
      </c>
      <c r="F21" s="1">
        <v>0</v>
      </c>
      <c r="G21" s="1">
        <v>1637.55</v>
      </c>
      <c r="H21" s="1">
        <v>0</v>
      </c>
      <c r="I21" s="1">
        <v>0</v>
      </c>
      <c r="J21" s="1">
        <v>0</v>
      </c>
      <c r="K21" s="1">
        <v>0</v>
      </c>
      <c r="L21" s="46"/>
      <c r="M21" s="46"/>
    </row>
    <row r="22" spans="1:13" ht="17.25" customHeight="1">
      <c r="A22" s="22" t="s">
        <v>157</v>
      </c>
      <c r="B22" s="20" t="s">
        <v>12</v>
      </c>
      <c r="C22" s="1">
        <v>194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6"/>
      <c r="M22" s="46"/>
    </row>
    <row r="23" spans="1:13" ht="17.25" customHeight="1">
      <c r="A23" s="22" t="s">
        <v>158</v>
      </c>
      <c r="B23" s="20" t="s">
        <v>13</v>
      </c>
      <c r="C23" s="1">
        <v>498.9</v>
      </c>
      <c r="D23" s="1">
        <v>0</v>
      </c>
      <c r="E23" s="1">
        <v>227.8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6"/>
      <c r="M23" s="46"/>
    </row>
    <row r="24" spans="1:13" ht="17.25" customHeight="1">
      <c r="A24" s="22" t="s">
        <v>159</v>
      </c>
      <c r="B24" s="20" t="s">
        <v>14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6"/>
      <c r="M24" s="46"/>
    </row>
    <row r="25" spans="1:13" ht="17.25" customHeight="1">
      <c r="A25" s="22" t="s">
        <v>160</v>
      </c>
      <c r="B25" s="27" t="s">
        <v>15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6"/>
      <c r="M25" s="46"/>
    </row>
    <row r="26" spans="1:13" ht="7.5" customHeight="1">
      <c r="A26" s="22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6"/>
      <c r="M26" s="46"/>
    </row>
    <row r="27" spans="1:13" s="35" customFormat="1" ht="18.75" customHeight="1">
      <c r="A27" s="60" t="s">
        <v>161</v>
      </c>
      <c r="B27" s="18" t="s">
        <v>16</v>
      </c>
      <c r="C27" s="36">
        <f>SUM(C28:C40)</f>
        <v>600.8</v>
      </c>
      <c r="D27" s="36">
        <f aca="true" t="shared" si="3" ref="D27:K27">SUM(D28:D40)</f>
        <v>0</v>
      </c>
      <c r="E27" s="36">
        <f t="shared" si="3"/>
        <v>3.29</v>
      </c>
      <c r="F27" s="47">
        <f t="shared" si="3"/>
        <v>0</v>
      </c>
      <c r="G27" s="36">
        <f t="shared" si="3"/>
        <v>20.54</v>
      </c>
      <c r="H27" s="36">
        <f t="shared" si="3"/>
        <v>0</v>
      </c>
      <c r="I27" s="36">
        <f t="shared" si="3"/>
        <v>9.6</v>
      </c>
      <c r="J27" s="36">
        <f t="shared" si="3"/>
        <v>0</v>
      </c>
      <c r="K27" s="36">
        <f t="shared" si="3"/>
        <v>0</v>
      </c>
      <c r="L27" s="44"/>
      <c r="M27" s="44"/>
    </row>
    <row r="28" spans="1:13" ht="17.25" customHeight="1">
      <c r="A28" s="22" t="s">
        <v>162</v>
      </c>
      <c r="B28" s="20" t="s">
        <v>17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46"/>
      <c r="M28" s="46"/>
    </row>
    <row r="29" spans="1:13" ht="17.25" customHeight="1">
      <c r="A29" s="22" t="s">
        <v>163</v>
      </c>
      <c r="B29" s="20" t="s">
        <v>18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46"/>
      <c r="M29" s="46"/>
    </row>
    <row r="30" spans="1:13" ht="17.25" customHeight="1">
      <c r="A30" s="22" t="s">
        <v>164</v>
      </c>
      <c r="B30" s="20" t="s">
        <v>19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46"/>
      <c r="M30" s="46"/>
    </row>
    <row r="31" spans="1:13" ht="17.25" customHeight="1">
      <c r="A31" s="22" t="s">
        <v>165</v>
      </c>
      <c r="B31" s="20" t="s">
        <v>20</v>
      </c>
      <c r="C31" s="1">
        <v>19.7</v>
      </c>
      <c r="D31" s="1">
        <v>0</v>
      </c>
      <c r="E31" s="1">
        <v>0</v>
      </c>
      <c r="F31" s="1">
        <v>0</v>
      </c>
      <c r="G31" s="1">
        <v>10.27</v>
      </c>
      <c r="H31" s="1">
        <v>0</v>
      </c>
      <c r="I31" s="1">
        <v>0</v>
      </c>
      <c r="J31" s="1">
        <v>0</v>
      </c>
      <c r="K31" s="1">
        <v>0</v>
      </c>
      <c r="L31" s="46"/>
      <c r="M31" s="46"/>
    </row>
    <row r="32" spans="1:13" ht="17.25" customHeight="1">
      <c r="A32" s="22" t="s">
        <v>166</v>
      </c>
      <c r="B32" s="20" t="s">
        <v>21</v>
      </c>
      <c r="C32" s="1">
        <v>15.8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46"/>
      <c r="M32" s="46"/>
    </row>
    <row r="33" spans="1:13" ht="17.25" customHeight="1">
      <c r="A33" s="22" t="s">
        <v>167</v>
      </c>
      <c r="B33" s="20" t="s">
        <v>22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6"/>
      <c r="M33" s="46"/>
    </row>
    <row r="34" spans="1:13" ht="17.25" customHeight="1">
      <c r="A34" s="22" t="s">
        <v>168</v>
      </c>
      <c r="B34" s="20" t="s">
        <v>23</v>
      </c>
      <c r="C34" s="1">
        <v>123.8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46"/>
      <c r="M34" s="46"/>
    </row>
    <row r="35" spans="1:13" ht="17.25" customHeight="1">
      <c r="A35" s="22" t="s">
        <v>169</v>
      </c>
      <c r="B35" s="20" t="s">
        <v>24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6"/>
      <c r="M35" s="46"/>
    </row>
    <row r="36" spans="1:13" ht="17.25" customHeight="1">
      <c r="A36" s="22" t="s">
        <v>170</v>
      </c>
      <c r="B36" s="20" t="s">
        <v>25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6"/>
      <c r="M36" s="46"/>
    </row>
    <row r="37" spans="1:13" ht="17.25" customHeight="1">
      <c r="A37" s="22" t="s">
        <v>171</v>
      </c>
      <c r="B37" s="20" t="s">
        <v>26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6"/>
      <c r="M37" s="46"/>
    </row>
    <row r="38" spans="1:13" ht="17.25" customHeight="1">
      <c r="A38" s="22" t="s">
        <v>172</v>
      </c>
      <c r="B38" s="20" t="s">
        <v>27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46"/>
      <c r="M38" s="46"/>
    </row>
    <row r="39" spans="1:13" ht="17.25" customHeight="1">
      <c r="A39" s="22" t="s">
        <v>173</v>
      </c>
      <c r="B39" s="20" t="s">
        <v>28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46"/>
      <c r="M39" s="46"/>
    </row>
    <row r="40" spans="1:13" ht="17.25" customHeight="1">
      <c r="A40" s="22" t="s">
        <v>174</v>
      </c>
      <c r="B40" s="27" t="s">
        <v>29</v>
      </c>
      <c r="C40" s="1">
        <v>441.5</v>
      </c>
      <c r="D40" s="1">
        <v>0</v>
      </c>
      <c r="E40" s="1">
        <v>3.29</v>
      </c>
      <c r="F40" s="1">
        <v>0</v>
      </c>
      <c r="G40" s="1">
        <v>10.27</v>
      </c>
      <c r="H40" s="1">
        <v>0</v>
      </c>
      <c r="I40" s="1">
        <v>9.6</v>
      </c>
      <c r="J40" s="1">
        <v>0</v>
      </c>
      <c r="K40" s="1">
        <v>0</v>
      </c>
      <c r="L40" s="46"/>
      <c r="M40" s="46"/>
    </row>
    <row r="41" spans="1:13" ht="6" customHeight="1">
      <c r="A41" s="58"/>
      <c r="B41" s="59"/>
      <c r="C41" s="71"/>
      <c r="D41" s="71"/>
      <c r="E41" s="71"/>
      <c r="F41" s="71"/>
      <c r="G41" s="71"/>
      <c r="H41" s="71"/>
      <c r="I41" s="71"/>
      <c r="J41" s="71"/>
      <c r="K41" s="71"/>
      <c r="L41" s="46"/>
      <c r="M41" s="46"/>
    </row>
    <row r="42" spans="1:13" ht="1.5" customHeight="1">
      <c r="A42" s="63"/>
      <c r="B42" s="63"/>
      <c r="C42" s="72"/>
      <c r="D42" s="72"/>
      <c r="E42" s="72"/>
      <c r="F42" s="72"/>
      <c r="G42" s="46"/>
      <c r="H42" s="46"/>
      <c r="I42" s="39"/>
      <c r="J42" s="46"/>
      <c r="K42" s="46"/>
      <c r="L42" s="46"/>
      <c r="M42" s="46"/>
    </row>
    <row r="43" spans="1:13" ht="10.5" customHeight="1">
      <c r="A43" s="64"/>
      <c r="C43" s="46"/>
      <c r="D43" s="46"/>
      <c r="E43" s="46"/>
      <c r="F43" s="46"/>
      <c r="G43" s="48"/>
      <c r="H43" s="48"/>
      <c r="I43" s="46"/>
      <c r="J43" s="46"/>
      <c r="K43" s="46"/>
      <c r="L43" s="46"/>
      <c r="M43" s="46"/>
    </row>
    <row r="44" spans="3:13" ht="15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3:13" ht="15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</sheetData>
  <sheetProtection/>
  <mergeCells count="19">
    <mergeCell ref="A2:E2"/>
    <mergeCell ref="A4:E5"/>
    <mergeCell ref="E11:E12"/>
    <mergeCell ref="F2:K2"/>
    <mergeCell ref="A8:B10"/>
    <mergeCell ref="G11:G12"/>
    <mergeCell ref="H11:H12"/>
    <mergeCell ref="I11:I12"/>
    <mergeCell ref="B6:C6"/>
    <mergeCell ref="F4:K4"/>
    <mergeCell ref="K11:K12"/>
    <mergeCell ref="H6:I6"/>
    <mergeCell ref="H5:I5"/>
    <mergeCell ref="A11:A12"/>
    <mergeCell ref="B11:B12"/>
    <mergeCell ref="D11:D12"/>
    <mergeCell ref="C11:C12"/>
    <mergeCell ref="J11:J12"/>
    <mergeCell ref="F11:F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N44"/>
  <sheetViews>
    <sheetView view="pageBreakPreview" zoomScale="96" zoomScaleSheetLayoutView="96" zoomScalePageLayoutView="0" workbookViewId="0" topLeftCell="A10">
      <selection activeCell="N23" sqref="N23"/>
    </sheetView>
  </sheetViews>
  <sheetFormatPr defaultColWidth="9.00390625" defaultRowHeight="16.5"/>
  <cols>
    <col min="1" max="1" width="14.375" style="40" customWidth="1"/>
    <col min="2" max="2" width="18.375" style="40" customWidth="1"/>
    <col min="3" max="4" width="15.50390625" style="40" customWidth="1"/>
    <col min="5" max="5" width="15.375" style="40" customWidth="1"/>
    <col min="6" max="8" width="12.25390625" style="40" customWidth="1"/>
    <col min="9" max="11" width="14.125" style="40" customWidth="1"/>
    <col min="12" max="16384" width="9.00390625" style="40" customWidth="1"/>
  </cols>
  <sheetData>
    <row r="1" spans="1:11" ht="10.5" customHeight="1">
      <c r="A1" s="3" t="s">
        <v>131</v>
      </c>
      <c r="K1" s="4" t="s">
        <v>132</v>
      </c>
    </row>
    <row r="2" spans="1:11" s="65" customFormat="1" ht="21">
      <c r="A2" s="102" t="s">
        <v>133</v>
      </c>
      <c r="B2" s="102"/>
      <c r="C2" s="102"/>
      <c r="D2" s="102"/>
      <c r="E2" s="102"/>
      <c r="F2" s="104" t="s">
        <v>89</v>
      </c>
      <c r="G2" s="104"/>
      <c r="H2" s="104"/>
      <c r="I2" s="104"/>
      <c r="J2" s="104"/>
      <c r="K2" s="104"/>
    </row>
    <row r="3" ht="12" customHeight="1"/>
    <row r="4" spans="1:11" ht="15.75" customHeight="1">
      <c r="A4" s="103" t="s">
        <v>134</v>
      </c>
      <c r="B4" s="103"/>
      <c r="C4" s="103"/>
      <c r="D4" s="103"/>
      <c r="E4" s="103"/>
      <c r="F4" s="123" t="s">
        <v>71</v>
      </c>
      <c r="G4" s="119"/>
      <c r="H4" s="119"/>
      <c r="I4" s="119"/>
      <c r="J4" s="119"/>
      <c r="K4" s="119"/>
    </row>
    <row r="5" spans="7:10" ht="15.75" customHeight="1">
      <c r="G5" s="105" t="s">
        <v>38</v>
      </c>
      <c r="H5" s="105"/>
      <c r="I5" s="105"/>
      <c r="J5" s="105"/>
    </row>
    <row r="6" spans="1:11" ht="13.5" customHeight="1">
      <c r="A6" s="53" t="s">
        <v>135</v>
      </c>
      <c r="B6" s="111" t="s">
        <v>243</v>
      </c>
      <c r="C6" s="111"/>
      <c r="G6" s="66"/>
      <c r="H6" s="127">
        <v>2020</v>
      </c>
      <c r="I6" s="127"/>
      <c r="K6" s="8" t="s">
        <v>136</v>
      </c>
    </row>
    <row r="7" spans="1:11" ht="0.75" customHeight="1">
      <c r="A7" s="3"/>
      <c r="B7" s="31"/>
      <c r="C7" s="31"/>
      <c r="G7" s="66"/>
      <c r="H7" s="67"/>
      <c r="I7" s="67"/>
      <c r="K7" s="4"/>
    </row>
    <row r="8" spans="1:11" ht="15.75">
      <c r="A8" s="94" t="s">
        <v>137</v>
      </c>
      <c r="B8" s="113"/>
      <c r="C8" s="55" t="s">
        <v>138</v>
      </c>
      <c r="D8" s="14" t="s">
        <v>139</v>
      </c>
      <c r="E8" s="14" t="s">
        <v>140</v>
      </c>
      <c r="F8" s="55" t="s">
        <v>141</v>
      </c>
      <c r="G8" s="55" t="s">
        <v>142</v>
      </c>
      <c r="H8" s="14" t="s">
        <v>143</v>
      </c>
      <c r="I8" s="14" t="s">
        <v>144</v>
      </c>
      <c r="J8" s="14" t="s">
        <v>145</v>
      </c>
      <c r="K8" s="9" t="s">
        <v>146</v>
      </c>
    </row>
    <row r="9" spans="1:11" ht="15" customHeight="1">
      <c r="A9" s="114"/>
      <c r="B9" s="115"/>
      <c r="C9" s="32"/>
      <c r="D9" s="42"/>
      <c r="E9" s="42"/>
      <c r="F9" s="57"/>
      <c r="G9" s="42"/>
      <c r="H9" s="42"/>
      <c r="I9" s="42" t="s">
        <v>147</v>
      </c>
      <c r="J9" s="42" t="s">
        <v>147</v>
      </c>
      <c r="K9" s="33"/>
    </row>
    <row r="10" spans="1:11" ht="15" customHeight="1">
      <c r="A10" s="98" t="s">
        <v>65</v>
      </c>
      <c r="B10" s="115"/>
      <c r="C10" s="32"/>
      <c r="D10" s="42"/>
      <c r="E10" s="42"/>
      <c r="F10" s="56"/>
      <c r="G10" s="42"/>
      <c r="H10" s="42"/>
      <c r="I10" s="34" t="s">
        <v>63</v>
      </c>
      <c r="J10" s="34" t="s">
        <v>64</v>
      </c>
      <c r="K10" s="33" t="s">
        <v>49</v>
      </c>
    </row>
    <row r="11" spans="1:11" ht="15.75">
      <c r="A11" s="116"/>
      <c r="B11" s="117"/>
      <c r="C11" s="12" t="s">
        <v>55</v>
      </c>
      <c r="D11" s="15" t="s">
        <v>59</v>
      </c>
      <c r="E11" s="15" t="s">
        <v>60</v>
      </c>
      <c r="F11" s="12" t="s">
        <v>67</v>
      </c>
      <c r="G11" s="15" t="s">
        <v>68</v>
      </c>
      <c r="H11" s="15" t="s">
        <v>77</v>
      </c>
      <c r="I11" s="15" t="s">
        <v>61</v>
      </c>
      <c r="J11" s="15" t="s">
        <v>61</v>
      </c>
      <c r="K11" s="11" t="s">
        <v>62</v>
      </c>
    </row>
    <row r="12" spans="1:11" s="35" customFormat="1" ht="18.75" customHeight="1">
      <c r="A12" s="90" t="s">
        <v>148</v>
      </c>
      <c r="B12" s="92" t="s">
        <v>3</v>
      </c>
      <c r="C12" s="122">
        <f aca="true" t="shared" si="0" ref="C12:K12">SUM(C14,C21)</f>
        <v>0</v>
      </c>
      <c r="D12" s="108">
        <f t="shared" si="0"/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2720.8500000000004</v>
      </c>
      <c r="J12" s="108">
        <f t="shared" si="0"/>
        <v>151</v>
      </c>
      <c r="K12" s="108">
        <f t="shared" si="0"/>
        <v>0</v>
      </c>
    </row>
    <row r="13" spans="1:11" s="35" customFormat="1" ht="14.25" customHeight="1">
      <c r="A13" s="91"/>
      <c r="B13" s="93"/>
      <c r="C13" s="118"/>
      <c r="D13" s="126"/>
      <c r="E13" s="126"/>
      <c r="F13" s="126"/>
      <c r="G13" s="126"/>
      <c r="H13" s="126"/>
      <c r="I13" s="109"/>
      <c r="J13" s="126"/>
      <c r="K13" s="126"/>
    </row>
    <row r="14" spans="1:11" s="35" customFormat="1" ht="18.75" customHeight="1">
      <c r="A14" s="17" t="s">
        <v>149</v>
      </c>
      <c r="B14" s="18" t="s">
        <v>4</v>
      </c>
      <c r="C14" s="36">
        <f>SUM(C15:C19)</f>
        <v>0</v>
      </c>
      <c r="D14" s="36">
        <f aca="true" t="shared" si="1" ref="D14:K14">SUM(D15:D19)</f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1.76</v>
      </c>
      <c r="J14" s="36">
        <f t="shared" si="1"/>
        <v>0</v>
      </c>
      <c r="K14" s="36">
        <f t="shared" si="1"/>
        <v>0</v>
      </c>
    </row>
    <row r="15" spans="1:14" s="69" customFormat="1" ht="17.25" customHeight="1">
      <c r="A15" s="19" t="s">
        <v>150</v>
      </c>
      <c r="B15" s="20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0.22</v>
      </c>
      <c r="J15" s="1">
        <v>0</v>
      </c>
      <c r="K15" s="1">
        <v>0</v>
      </c>
      <c r="L15" s="68"/>
      <c r="M15" s="68"/>
      <c r="N15" s="68"/>
    </row>
    <row r="16" spans="1:14" s="69" customFormat="1" ht="17.25" customHeight="1">
      <c r="A16" s="19" t="s">
        <v>151</v>
      </c>
      <c r="B16" s="20" t="s">
        <v>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1.54</v>
      </c>
      <c r="J16" s="1">
        <v>0</v>
      </c>
      <c r="K16" s="1">
        <v>0</v>
      </c>
      <c r="L16" s="68"/>
      <c r="M16" s="68"/>
      <c r="N16" s="68"/>
    </row>
    <row r="17" spans="1:14" s="69" customFormat="1" ht="17.25" customHeight="1">
      <c r="A17" s="19" t="s">
        <v>152</v>
      </c>
      <c r="B17" s="20" t="s">
        <v>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68"/>
      <c r="M17" s="68"/>
      <c r="N17" s="68"/>
    </row>
    <row r="18" spans="1:14" s="69" customFormat="1" ht="17.25" customHeight="1">
      <c r="A18" s="19" t="s">
        <v>153</v>
      </c>
      <c r="B18" s="20" t="s">
        <v>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68"/>
      <c r="M18" s="68"/>
      <c r="N18" s="68"/>
    </row>
    <row r="19" spans="1:14" s="69" customFormat="1" ht="17.25" customHeight="1">
      <c r="A19" s="19" t="s">
        <v>154</v>
      </c>
      <c r="B19" s="20" t="s">
        <v>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68"/>
      <c r="M19" s="68"/>
      <c r="N19" s="68"/>
    </row>
    <row r="20" spans="1:11" ht="7.5" customHeight="1">
      <c r="A20" s="22"/>
      <c r="B20" s="38"/>
      <c r="C20" s="39"/>
      <c r="D20" s="39"/>
      <c r="E20" s="39"/>
      <c r="F20" s="39"/>
      <c r="G20" s="39"/>
      <c r="H20" s="39"/>
      <c r="I20" s="39"/>
      <c r="J20" s="39"/>
      <c r="K20" s="39"/>
    </row>
    <row r="21" spans="1:11" s="35" customFormat="1" ht="18.75" customHeight="1">
      <c r="A21" s="26" t="s">
        <v>155</v>
      </c>
      <c r="B21" s="18" t="s">
        <v>10</v>
      </c>
      <c r="C21" s="36">
        <f>SUM(C22:C26)</f>
        <v>0</v>
      </c>
      <c r="D21" s="36">
        <f aca="true" t="shared" si="2" ref="D21:K21">SUM(D22:D26)</f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2719.09</v>
      </c>
      <c r="J21" s="36">
        <f t="shared" si="2"/>
        <v>151</v>
      </c>
      <c r="K21" s="36">
        <f t="shared" si="2"/>
        <v>0</v>
      </c>
    </row>
    <row r="22" spans="1:14" ht="17.25" customHeight="1">
      <c r="A22" s="22" t="s">
        <v>156</v>
      </c>
      <c r="B22" s="20" t="s">
        <v>11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169.44</v>
      </c>
      <c r="J22" s="1">
        <v>0</v>
      </c>
      <c r="K22" s="1">
        <v>0</v>
      </c>
      <c r="L22" s="68"/>
      <c r="M22" s="68"/>
      <c r="N22" s="68"/>
    </row>
    <row r="23" spans="1:14" ht="17.25" customHeight="1">
      <c r="A23" s="22" t="s">
        <v>157</v>
      </c>
      <c r="B23" s="20" t="s">
        <v>12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1866.6</v>
      </c>
      <c r="J23" s="1">
        <v>0</v>
      </c>
      <c r="K23" s="1">
        <v>0</v>
      </c>
      <c r="L23" s="68"/>
      <c r="M23" s="68"/>
      <c r="N23" s="68"/>
    </row>
    <row r="24" spans="1:14" ht="17.25" customHeight="1">
      <c r="A24" s="22" t="s">
        <v>158</v>
      </c>
      <c r="B24" s="20" t="s">
        <v>13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683.05</v>
      </c>
      <c r="J24" s="1">
        <v>151</v>
      </c>
      <c r="K24" s="1">
        <v>0</v>
      </c>
      <c r="L24" s="68"/>
      <c r="M24" s="68"/>
      <c r="N24" s="68"/>
    </row>
    <row r="25" spans="1:14" ht="17.25" customHeight="1">
      <c r="A25" s="22" t="s">
        <v>159</v>
      </c>
      <c r="B25" s="20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68"/>
      <c r="M25" s="68"/>
      <c r="N25" s="68"/>
    </row>
    <row r="26" spans="1:14" ht="17.25" customHeight="1">
      <c r="A26" s="22" t="s">
        <v>160</v>
      </c>
      <c r="B26" s="27" t="s">
        <v>15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68"/>
      <c r="M26" s="68"/>
      <c r="N26" s="68"/>
    </row>
    <row r="27" spans="1:11" ht="7.5" customHeight="1">
      <c r="A27" s="22"/>
      <c r="B27" s="38"/>
      <c r="C27" s="39"/>
      <c r="D27" s="39"/>
      <c r="E27" s="39"/>
      <c r="F27" s="39"/>
      <c r="G27" s="39"/>
      <c r="H27" s="39"/>
      <c r="I27" s="39"/>
      <c r="J27" s="39"/>
      <c r="K27" s="39"/>
    </row>
    <row r="28" spans="1:11" s="35" customFormat="1" ht="19.5" customHeight="1">
      <c r="A28" s="60" t="s">
        <v>161</v>
      </c>
      <c r="B28" s="18" t="s">
        <v>16</v>
      </c>
      <c r="C28" s="36">
        <f>SUM(C29:C41)</f>
        <v>0</v>
      </c>
      <c r="D28" s="36">
        <f aca="true" t="shared" si="3" ref="D28:K28">SUM(D29:D41)</f>
        <v>0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6.42</v>
      </c>
      <c r="J28" s="36">
        <f t="shared" si="3"/>
        <v>160</v>
      </c>
      <c r="K28" s="36">
        <f t="shared" si="3"/>
        <v>0</v>
      </c>
    </row>
    <row r="29" spans="1:14" ht="17.25" customHeight="1">
      <c r="A29" s="22" t="s">
        <v>162</v>
      </c>
      <c r="B29" s="20" t="s">
        <v>17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68"/>
      <c r="M29" s="68"/>
      <c r="N29" s="68"/>
    </row>
    <row r="30" spans="1:14" ht="17.25" customHeight="1">
      <c r="A30" s="22" t="s">
        <v>163</v>
      </c>
      <c r="B30" s="20" t="s">
        <v>18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4.46</v>
      </c>
      <c r="J30" s="1">
        <v>0</v>
      </c>
      <c r="K30" s="1">
        <v>0</v>
      </c>
      <c r="L30" s="68"/>
      <c r="M30" s="68"/>
      <c r="N30" s="68"/>
    </row>
    <row r="31" spans="1:14" ht="17.25" customHeight="1">
      <c r="A31" s="22" t="s">
        <v>164</v>
      </c>
      <c r="B31" s="20" t="s">
        <v>19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68"/>
      <c r="M31" s="68"/>
      <c r="N31" s="68"/>
    </row>
    <row r="32" spans="1:14" ht="17.25" customHeight="1">
      <c r="A32" s="22" t="s">
        <v>165</v>
      </c>
      <c r="B32" s="20" t="s">
        <v>20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0.25</v>
      </c>
      <c r="J32" s="1">
        <v>0</v>
      </c>
      <c r="K32" s="1">
        <v>0</v>
      </c>
      <c r="L32" s="68"/>
      <c r="M32" s="68"/>
      <c r="N32" s="68"/>
    </row>
    <row r="33" spans="1:14" ht="17.25" customHeight="1">
      <c r="A33" s="22" t="s">
        <v>166</v>
      </c>
      <c r="B33" s="20" t="s">
        <v>21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68"/>
      <c r="M33" s="68"/>
      <c r="N33" s="68"/>
    </row>
    <row r="34" spans="1:14" ht="17.25" customHeight="1">
      <c r="A34" s="22" t="s">
        <v>167</v>
      </c>
      <c r="B34" s="20" t="s">
        <v>22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68"/>
      <c r="M34" s="68"/>
      <c r="N34" s="68"/>
    </row>
    <row r="35" spans="1:14" ht="17.25" customHeight="1">
      <c r="A35" s="22" t="s">
        <v>168</v>
      </c>
      <c r="B35" s="20" t="s">
        <v>23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68"/>
      <c r="M35" s="68"/>
      <c r="N35" s="68"/>
    </row>
    <row r="36" spans="1:14" ht="17.25" customHeight="1">
      <c r="A36" s="22" t="s">
        <v>169</v>
      </c>
      <c r="B36" s="20" t="s">
        <v>24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68"/>
      <c r="M36" s="68"/>
      <c r="N36" s="68"/>
    </row>
    <row r="37" spans="1:14" ht="17.25" customHeight="1">
      <c r="A37" s="22" t="s">
        <v>170</v>
      </c>
      <c r="B37" s="20" t="s">
        <v>25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68"/>
      <c r="M37" s="68"/>
      <c r="N37" s="68"/>
    </row>
    <row r="38" spans="1:14" ht="17.25" customHeight="1">
      <c r="A38" s="22" t="s">
        <v>171</v>
      </c>
      <c r="B38" s="20" t="s">
        <v>26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68"/>
      <c r="M38" s="68"/>
      <c r="N38" s="68"/>
    </row>
    <row r="39" spans="1:14" ht="17.25" customHeight="1">
      <c r="A39" s="22" t="s">
        <v>172</v>
      </c>
      <c r="B39" s="20" t="s">
        <v>27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68"/>
      <c r="M39" s="68"/>
      <c r="N39" s="68"/>
    </row>
    <row r="40" spans="1:14" ht="17.25" customHeight="1">
      <c r="A40" s="22" t="s">
        <v>173</v>
      </c>
      <c r="B40" s="20" t="s">
        <v>28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68"/>
      <c r="M40" s="68"/>
      <c r="N40" s="68"/>
    </row>
    <row r="41" spans="1:14" ht="17.25" customHeight="1">
      <c r="A41" s="22" t="s">
        <v>174</v>
      </c>
      <c r="B41" s="27" t="s">
        <v>29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1.71</v>
      </c>
      <c r="J41" s="1">
        <v>160</v>
      </c>
      <c r="K41" s="1">
        <v>0</v>
      </c>
      <c r="L41" s="68"/>
      <c r="M41" s="68"/>
      <c r="N41" s="68"/>
    </row>
    <row r="42" spans="1:11" ht="6.75" customHeight="1">
      <c r="A42" s="58"/>
      <c r="B42" s="59"/>
      <c r="C42" s="58"/>
      <c r="D42" s="58"/>
      <c r="E42" s="58"/>
      <c r="F42" s="58"/>
      <c r="G42" s="58"/>
      <c r="H42" s="58"/>
      <c r="I42" s="58"/>
      <c r="J42" s="58"/>
      <c r="K42" s="58"/>
    </row>
    <row r="43" spans="1:5" ht="1.5" customHeight="1">
      <c r="A43" s="63"/>
      <c r="B43" s="63"/>
      <c r="C43" s="63"/>
      <c r="D43" s="63"/>
      <c r="E43" s="63"/>
    </row>
    <row r="44" spans="1:7" ht="10.5" customHeight="1">
      <c r="A44" s="64"/>
      <c r="F44" s="28"/>
      <c r="G44" s="28"/>
    </row>
  </sheetData>
  <sheetProtection/>
  <mergeCells count="20">
    <mergeCell ref="F2:K2"/>
    <mergeCell ref="F4:K4"/>
    <mergeCell ref="H6:I6"/>
    <mergeCell ref="G5:J5"/>
    <mergeCell ref="E12:E13"/>
    <mergeCell ref="F12:F13"/>
    <mergeCell ref="G12:G13"/>
    <mergeCell ref="J12:J13"/>
    <mergeCell ref="K12:K13"/>
    <mergeCell ref="H12:H13"/>
    <mergeCell ref="I12:I13"/>
    <mergeCell ref="B6:C6"/>
    <mergeCell ref="A12:A13"/>
    <mergeCell ref="B12:B13"/>
    <mergeCell ref="C12:C13"/>
    <mergeCell ref="A2:E2"/>
    <mergeCell ref="A4:E4"/>
    <mergeCell ref="A8:B9"/>
    <mergeCell ref="A10:B11"/>
    <mergeCell ref="D12:D13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2021-04-27T08:24:01Z</cp:lastPrinted>
  <dcterms:created xsi:type="dcterms:W3CDTF">1997-01-14T01:50:29Z</dcterms:created>
  <dcterms:modified xsi:type="dcterms:W3CDTF">2021-07-07T03:20:43Z</dcterms:modified>
  <cp:category/>
  <cp:version/>
  <cp:contentType/>
  <cp:contentStatus/>
</cp:coreProperties>
</file>