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3875" windowHeight="7890" activeTab="0"/>
  </bookViews>
  <sheets>
    <sheet name="表46" sheetId="1" r:id="rId1"/>
  </sheets>
  <definedNames>
    <definedName name="_xlnm.Print_Area" localSheetId="0">'表46'!$A$1:$S$38</definedName>
  </definedNames>
  <calcPr fullCalcOnLoad="1"/>
</workbook>
</file>

<file path=xl/sharedStrings.xml><?xml version="1.0" encoding="utf-8"?>
<sst xmlns="http://schemas.openxmlformats.org/spreadsheetml/2006/main" count="109" uniqueCount="92">
  <si>
    <r>
      <t>附　　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價值計算：針葉樹按天針一、天針二、人工林，闊葉樹按天然林、人工林之個別單價計列。</t>
    </r>
  </si>
  <si>
    <r>
      <t xml:space="preserve">                    2.</t>
    </r>
    <r>
      <rPr>
        <sz val="8"/>
        <rFont val="標楷體"/>
        <family val="4"/>
      </rPr>
      <t>表列資料總數與細數之和因四捨五入調整尾數故未盡相符。</t>
    </r>
  </si>
  <si>
    <t>Conifers</t>
  </si>
  <si>
    <r>
      <t>薪</t>
    </r>
    <r>
      <rPr>
        <sz val="10"/>
        <rFont val="Times New Roman"/>
        <family val="1"/>
      </rPr>
      <t xml:space="preserve">                 </t>
    </r>
    <r>
      <rPr>
        <sz val="10"/>
        <rFont val="標楷體"/>
        <family val="4"/>
      </rPr>
      <t>材</t>
    </r>
  </si>
  <si>
    <r>
      <t>副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物</t>
    </r>
  </si>
  <si>
    <t>按區域分</t>
  </si>
  <si>
    <t>Bamboo</t>
  </si>
  <si>
    <t>Hardwoods</t>
  </si>
  <si>
    <t>Firewood</t>
  </si>
  <si>
    <t>Mill-wood</t>
  </si>
  <si>
    <t>Main-products</t>
  </si>
  <si>
    <t>主</t>
  </si>
  <si>
    <t>產</t>
  </si>
  <si>
    <t>用</t>
  </si>
  <si>
    <t>Quantity</t>
  </si>
  <si>
    <t>Total</t>
  </si>
  <si>
    <t>Value</t>
  </si>
  <si>
    <t>竹</t>
  </si>
  <si>
    <r>
      <t xml:space="preserve">             </t>
    </r>
    <r>
      <rPr>
        <sz val="9"/>
        <rFont val="標楷體"/>
        <family val="4"/>
      </rPr>
      <t>木材：立方公尺</t>
    </r>
    <r>
      <rPr>
        <sz val="9"/>
        <rFont val="Times New Roman"/>
        <family val="1"/>
      </rPr>
      <t xml:space="preserve">                           </t>
    </r>
  </si>
  <si>
    <r>
      <t xml:space="preserve">  </t>
    </r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竹</t>
    </r>
    <r>
      <rPr>
        <sz val="9"/>
        <rFont val="Times New Roman"/>
        <family val="1"/>
      </rPr>
      <t xml:space="preserve">     :  </t>
    </r>
    <r>
      <rPr>
        <sz val="9"/>
        <rFont val="標楷體"/>
        <family val="4"/>
      </rPr>
      <t>千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</t>
    </r>
  </si>
  <si>
    <r>
      <t xml:space="preserve">             </t>
    </r>
    <r>
      <rPr>
        <sz val="9"/>
        <rFont val="標楷體"/>
        <family val="4"/>
      </rPr>
      <t>價值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:  </t>
    </r>
    <r>
      <rPr>
        <sz val="9"/>
        <rFont val="標楷體"/>
        <family val="4"/>
      </rPr>
      <t>千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元</t>
    </r>
  </si>
  <si>
    <r>
      <t>總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值</t>
    </r>
  </si>
  <si>
    <t>物</t>
  </si>
  <si>
    <t>材</t>
  </si>
  <si>
    <t>Saw-Timber</t>
  </si>
  <si>
    <t>Main-products</t>
  </si>
  <si>
    <t>Timber</t>
  </si>
  <si>
    <t>材</t>
  </si>
  <si>
    <t>木</t>
  </si>
  <si>
    <t>Total</t>
  </si>
  <si>
    <t xml:space="preserve">Value of </t>
  </si>
  <si>
    <t>Value</t>
  </si>
  <si>
    <t>Quantity</t>
  </si>
  <si>
    <t>Value</t>
  </si>
  <si>
    <r>
      <t>小</t>
    </r>
    <r>
      <rPr>
        <sz val="10"/>
        <rFont val="Times New Roman"/>
        <family val="1"/>
      </rPr>
      <t xml:space="preserve">                              </t>
    </r>
    <r>
      <rPr>
        <sz val="10"/>
        <rFont val="標楷體"/>
        <family val="4"/>
      </rPr>
      <t>計</t>
    </r>
  </si>
  <si>
    <r>
      <t xml:space="preserve"> </t>
    </r>
    <r>
      <rPr>
        <sz val="10"/>
        <rFont val="標楷體"/>
        <family val="4"/>
      </rPr>
      <t>合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計</t>
    </r>
  </si>
  <si>
    <r>
      <t>價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值</t>
    </r>
  </si>
  <si>
    <r>
      <t>數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量</t>
    </r>
  </si>
  <si>
    <r>
      <t>價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值</t>
    </r>
  </si>
  <si>
    <r>
      <t>數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量</t>
    </r>
  </si>
  <si>
    <r>
      <t>價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值</t>
    </r>
  </si>
  <si>
    <r>
      <t>數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量</t>
    </r>
  </si>
  <si>
    <r>
      <t>價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值</t>
    </r>
  </si>
  <si>
    <r>
      <t>數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量</t>
    </r>
  </si>
  <si>
    <r>
      <t>針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葉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樹</t>
    </r>
  </si>
  <si>
    <r>
      <t>闊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葉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樹</t>
    </r>
  </si>
  <si>
    <t xml:space="preserve">Note : 1.Value calculation: conifers based on the individual unit price of conifer 1st class, conifer 2nd class and plantation conifer; </t>
  </si>
  <si>
    <t xml:space="preserve">           2. Data may not add to totals because of rounding.</t>
  </si>
  <si>
    <t xml:space="preserve">              hardwoods based on the individual unit price of natural and plantation hardwoods.</t>
  </si>
  <si>
    <t>By District</t>
  </si>
  <si>
    <t>By-products</t>
  </si>
  <si>
    <t xml:space="preserve">    Unit    Bamboo : 1,000 Piece</t>
  </si>
  <si>
    <r>
      <t xml:space="preserve">               Timber : m</t>
    </r>
    <r>
      <rPr>
        <vertAlign val="superscript"/>
        <sz val="9"/>
        <rFont val="Times New Roman"/>
        <family val="1"/>
      </rPr>
      <t>3</t>
    </r>
  </si>
  <si>
    <t xml:space="preserve">               Value : $1,000</t>
  </si>
  <si>
    <t>Total Value of</t>
  </si>
  <si>
    <t>Sub-Total</t>
  </si>
  <si>
    <r>
      <t>合</t>
    </r>
    <r>
      <rPr>
        <sz val="10"/>
        <rFont val="Times New Roman"/>
        <family val="1"/>
      </rPr>
      <t xml:space="preserve">                              </t>
    </r>
    <r>
      <rPr>
        <sz val="10"/>
        <rFont val="標楷體"/>
        <family val="4"/>
      </rPr>
      <t>計</t>
    </r>
  </si>
  <si>
    <t>主產物價值</t>
  </si>
  <si>
    <r>
      <t>枝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梢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材</t>
    </r>
  </si>
  <si>
    <t>(Taiwan-Fuchien Region)</t>
  </si>
  <si>
    <t>(2011)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</si>
  <si>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</si>
  <si>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表</t>
    </r>
    <r>
      <rPr>
        <sz val="16"/>
        <rFont val="Times New Roman"/>
        <family val="1"/>
      </rPr>
      <t>46</t>
    </r>
    <r>
      <rPr>
        <sz val="16"/>
        <rFont val="標楷體"/>
        <family val="4"/>
      </rPr>
      <t>　林產品生產量值</t>
    </r>
  </si>
  <si>
    <r>
      <t>172</t>
    </r>
    <r>
      <rPr>
        <sz val="8"/>
        <rFont val="標楷體"/>
        <family val="4"/>
      </rPr>
      <t>　林產處分</t>
    </r>
  </si>
  <si>
    <t xml:space="preserve">Table 46     Production and Value of Forestry </t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</si>
  <si>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173</t>
    </r>
  </si>
  <si>
    <r>
      <rPr>
        <b/>
        <sz val="10"/>
        <rFont val="標楷體"/>
        <family val="4"/>
      </rPr>
      <t>臺閩地區</t>
    </r>
  </si>
  <si>
    <r>
      <t xml:space="preserve">     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部</t>
    </r>
    <r>
      <rPr>
        <sz val="10"/>
        <rFont val="Times New Roman"/>
        <family val="1"/>
      </rPr>
      <t xml:space="preserve">   </t>
    </r>
    <r>
      <rPr>
        <sz val="8"/>
        <rFont val="Times New Roman"/>
        <family val="1"/>
      </rPr>
      <t>North District</t>
    </r>
    <r>
      <rPr>
        <sz val="10"/>
        <rFont val="Times New Roman"/>
        <family val="1"/>
      </rPr>
      <t xml:space="preserve">    </t>
    </r>
  </si>
  <si>
    <r>
      <t xml:space="preserve">      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部</t>
    </r>
    <r>
      <rPr>
        <sz val="10"/>
        <rFont val="Times New Roman"/>
        <family val="1"/>
      </rPr>
      <t xml:space="preserve">   </t>
    </r>
    <r>
      <rPr>
        <sz val="8"/>
        <rFont val="Times New Roman"/>
        <family val="1"/>
      </rPr>
      <t>Middle District</t>
    </r>
    <r>
      <rPr>
        <sz val="10"/>
        <rFont val="Times New Roman"/>
        <family val="1"/>
      </rPr>
      <t xml:space="preserve">    </t>
    </r>
  </si>
  <si>
    <r>
      <t xml:space="preserve">    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部</t>
    </r>
    <r>
      <rPr>
        <sz val="10"/>
        <rFont val="Times New Roman"/>
        <family val="1"/>
      </rPr>
      <t xml:space="preserve">   </t>
    </r>
    <r>
      <rPr>
        <sz val="8"/>
        <rFont val="Times New Roman"/>
        <family val="1"/>
      </rPr>
      <t xml:space="preserve">South District </t>
    </r>
    <r>
      <rPr>
        <sz val="10"/>
        <rFont val="Times New Roman"/>
        <family val="1"/>
      </rPr>
      <t xml:space="preserve">   </t>
    </r>
  </si>
  <si>
    <r>
      <t xml:space="preserve">     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部</t>
    </r>
    <r>
      <rPr>
        <sz val="10"/>
        <rFont val="Times New Roman"/>
        <family val="1"/>
      </rPr>
      <t xml:space="preserve">   </t>
    </r>
    <r>
      <rPr>
        <sz val="8"/>
        <rFont val="Times New Roman"/>
        <family val="1"/>
      </rPr>
      <t>East District</t>
    </r>
    <r>
      <rPr>
        <sz val="10"/>
        <rFont val="Times New Roman"/>
        <family val="1"/>
      </rPr>
      <t xml:space="preserve">    </t>
    </r>
  </si>
  <si>
    <t>(2017)</t>
  </si>
  <si>
    <t>(2019)</t>
  </si>
  <si>
    <t xml:space="preserve">年 別 </t>
  </si>
  <si>
    <t>Year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</si>
  <si>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100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</si>
  <si>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101   年</t>
    </r>
  </si>
  <si>
    <t>(2012)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</si>
  <si>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102   年</t>
    </r>
  </si>
  <si>
    <t>(2013)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</si>
  <si>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103   年</t>
    </r>
  </si>
  <si>
    <t>(2014)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</si>
  <si>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104   年</t>
    </r>
  </si>
  <si>
    <t>(2015)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</si>
  <si>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105   年</t>
    </r>
  </si>
  <si>
    <t>(2016)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</si>
  <si>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106   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</si>
  <si>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107   年</t>
    </r>
  </si>
  <si>
    <t>(2018)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</si>
  <si>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108   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</si>
  <si>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109   年</t>
    </r>
  </si>
  <si>
    <t>(2020)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</si>
</sst>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0.000"/>
    <numFmt numFmtId="216" formatCode="##\ ###\ ###.00"/>
    <numFmt numFmtId="217" formatCode="_-* #\ ###\ ##0.00;\-* #\ ###\ ##0.00;_-* &quot;-&quot;_-;_-@_-"/>
    <numFmt numFmtId="218" formatCode="_-* #\ ###\ ##0;\-* #\ ###\ ##0.00;_-* &quot;-&quot;_-;_-@_-"/>
  </numFmts>
  <fonts count="6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Times New Roman"/>
      <family val="1"/>
    </font>
    <font>
      <sz val="14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標楷體"/>
      <family val="4"/>
    </font>
    <font>
      <b/>
      <sz val="10"/>
      <name val="Times New Roman"/>
      <family val="1"/>
    </font>
    <font>
      <sz val="9"/>
      <name val="標楷體"/>
      <family val="4"/>
    </font>
    <font>
      <sz val="18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10"/>
      <name val="Times New Roman"/>
      <family val="1"/>
    </font>
    <font>
      <sz val="10.5"/>
      <name val="標楷體"/>
      <family val="4"/>
    </font>
    <font>
      <sz val="8"/>
      <name val="新細明體"/>
      <family val="1"/>
    </font>
    <font>
      <sz val="13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7.5"/>
      <name val="標楷體"/>
      <family val="4"/>
    </font>
    <font>
      <sz val="16"/>
      <name val="標楷體"/>
      <family val="4"/>
    </font>
    <font>
      <vertAlign val="superscript"/>
      <sz val="9"/>
      <name val="Times New Roman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23" fillId="0" borderId="12" xfId="0" applyFont="1" applyFill="1" applyBorder="1" applyAlignment="1" applyProtection="1">
      <alignment horizontal="center"/>
      <protection locked="0"/>
    </xf>
    <xf numFmtId="0" fontId="23" fillId="0" borderId="13" xfId="0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11" fillId="0" borderId="14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23" fillId="0" borderId="16" xfId="0" applyFont="1" applyFill="1" applyBorder="1" applyAlignment="1" applyProtection="1">
      <alignment horizontal="center"/>
      <protection locked="0"/>
    </xf>
    <xf numFmtId="0" fontId="15" fillId="0" borderId="17" xfId="0" applyFont="1" applyFill="1" applyBorder="1" applyAlignment="1" applyProtection="1">
      <alignment horizontal="left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23" fillId="0" borderId="17" xfId="0" applyFont="1" applyFill="1" applyBorder="1" applyAlignment="1" applyProtection="1">
      <alignment horizontal="left"/>
      <protection locked="0"/>
    </xf>
    <xf numFmtId="0" fontId="23" fillId="0" borderId="19" xfId="0" applyFont="1" applyFill="1" applyBorder="1" applyAlignment="1" applyProtection="1">
      <alignment horizontal="center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27" fillId="0" borderId="17" xfId="0" applyFont="1" applyFill="1" applyBorder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203" fontId="26" fillId="0" borderId="16" xfId="0" applyNumberFormat="1" applyFont="1" applyFill="1" applyBorder="1" applyAlignment="1" applyProtection="1">
      <alignment horizontal="right" vertical="center" wrapText="1"/>
      <protection locked="0"/>
    </xf>
    <xf numFmtId="203" fontId="26" fillId="0" borderId="0" xfId="0" applyNumberFormat="1" applyFont="1" applyFill="1" applyBorder="1" applyAlignment="1" applyProtection="1">
      <alignment horizontal="right" vertical="center" wrapText="1"/>
      <protection locked="0"/>
    </xf>
    <xf numFmtId="213" fontId="2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 applyProtection="1">
      <alignment/>
      <protection locked="0"/>
    </xf>
    <xf numFmtId="213" fontId="25" fillId="0" borderId="0" xfId="0" applyNumberFormat="1" applyFont="1" applyFill="1" applyBorder="1" applyAlignment="1" applyProtection="1">
      <alignment vertical="center"/>
      <protection locked="0"/>
    </xf>
    <xf numFmtId="203" fontId="25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 quotePrefix="1">
      <alignment horizontal="left" vertical="center"/>
      <protection locked="0"/>
    </xf>
    <xf numFmtId="203" fontId="26" fillId="0" borderId="16" xfId="0" applyNumberFormat="1" applyFont="1" applyFill="1" applyBorder="1" applyAlignment="1" applyProtection="1">
      <alignment horizontal="right" vertical="center" wrapText="1"/>
      <protection/>
    </xf>
    <xf numFmtId="203" fontId="26" fillId="0" borderId="0" xfId="0" applyNumberFormat="1" applyFont="1" applyFill="1" applyBorder="1" applyAlignment="1" applyProtection="1">
      <alignment horizontal="right" vertical="center" wrapText="1"/>
      <protection/>
    </xf>
    <xf numFmtId="213" fontId="26" fillId="0" borderId="0" xfId="0" applyNumberFormat="1" applyFont="1" applyFill="1" applyBorder="1" applyAlignment="1" applyProtection="1">
      <alignment horizontal="right" vertical="center" wrapText="1"/>
      <protection/>
    </xf>
    <xf numFmtId="217" fontId="26" fillId="0" borderId="0" xfId="0" applyNumberFormat="1" applyFont="1" applyFill="1" applyBorder="1" applyAlignment="1" applyProtection="1">
      <alignment horizontal="right" vertical="center" wrapText="1"/>
      <protection/>
    </xf>
    <xf numFmtId="218" fontId="26" fillId="0" borderId="0" xfId="0" applyNumberFormat="1" applyFont="1" applyFill="1" applyBorder="1" applyAlignment="1" applyProtection="1">
      <alignment horizontal="right" vertical="center" wrapText="1"/>
      <protection/>
    </xf>
    <xf numFmtId="217" fontId="26" fillId="0" borderId="0" xfId="0" applyNumberFormat="1" applyFont="1" applyFill="1" applyBorder="1" applyAlignment="1" applyProtection="1">
      <alignment horizontal="right" vertical="center" wrapText="1"/>
      <protection locked="0"/>
    </xf>
    <xf numFmtId="218" fontId="26" fillId="0" borderId="0" xfId="0" applyNumberFormat="1" applyFont="1" applyFill="1" applyBorder="1" applyAlignment="1" applyProtection="1">
      <alignment horizontal="right" vertical="center" wrapText="1"/>
      <protection locked="0"/>
    </xf>
    <xf numFmtId="218" fontId="26" fillId="0" borderId="16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 horizontal="distributed" vertical="center" wrapText="1"/>
      <protection locked="0"/>
    </xf>
    <xf numFmtId="0" fontId="14" fillId="0" borderId="18" xfId="0" applyFont="1" applyFill="1" applyBorder="1" applyAlignment="1" applyProtection="1" quotePrefix="1">
      <alignment horizontal="distributed" vertical="center"/>
      <protection locked="0"/>
    </xf>
    <xf numFmtId="218" fontId="26" fillId="0" borderId="16" xfId="0" applyNumberFormat="1" applyFont="1" applyFill="1" applyBorder="1" applyAlignment="1" applyProtection="1">
      <alignment horizontal="right" vertical="center" wrapText="1"/>
      <protection locked="0"/>
    </xf>
    <xf numFmtId="217" fontId="25" fillId="0" borderId="0" xfId="0" applyNumberFormat="1" applyFont="1" applyFill="1" applyBorder="1" applyAlignment="1" applyProtection="1">
      <alignment vertical="center"/>
      <protection locked="0"/>
    </xf>
    <xf numFmtId="218" fontId="25" fillId="0" borderId="0" xfId="0" applyNumberFormat="1" applyFont="1" applyFill="1" applyBorder="1" applyAlignment="1" applyProtection="1">
      <alignment vertical="center"/>
      <protection locked="0"/>
    </xf>
    <xf numFmtId="218" fontId="25" fillId="0" borderId="16" xfId="0" applyNumberFormat="1" applyFont="1" applyFill="1" applyBorder="1" applyAlignment="1" applyProtection="1">
      <alignment horizontal="right" vertical="center" wrapText="1"/>
      <protection/>
    </xf>
    <xf numFmtId="218" fontId="25" fillId="0" borderId="0" xfId="0" applyNumberFormat="1" applyFont="1" applyFill="1" applyBorder="1" applyAlignment="1" applyProtection="1">
      <alignment horizontal="right" vertical="center" wrapText="1"/>
      <protection/>
    </xf>
    <xf numFmtId="217" fontId="25" fillId="0" borderId="0" xfId="0" applyNumberFormat="1" applyFont="1" applyFill="1" applyBorder="1" applyAlignment="1" applyProtection="1">
      <alignment horizontal="right" vertical="center" wrapText="1"/>
      <protection/>
    </xf>
    <xf numFmtId="217" fontId="25" fillId="0" borderId="0" xfId="0" applyNumberFormat="1" applyFont="1" applyFill="1" applyBorder="1" applyAlignment="1" applyProtection="1">
      <alignment horizontal="right" vertical="center" wrapText="1"/>
      <protection locked="0"/>
    </xf>
    <xf numFmtId="218" fontId="2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vertical="center"/>
      <protection locked="0"/>
    </xf>
    <xf numFmtId="218" fontId="8" fillId="0" borderId="0" xfId="0" applyNumberFormat="1" applyFont="1" applyFill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18" xfId="0" applyFont="1" applyFill="1" applyBorder="1" applyAlignment="1" applyProtection="1">
      <alignment horizontal="left" vertical="center" wrapText="1"/>
      <protection locked="0"/>
    </xf>
    <xf numFmtId="0" fontId="23" fillId="0" borderId="11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18" xfId="0" applyFont="1" applyFill="1" applyBorder="1" applyAlignment="1" applyProtection="1">
      <alignment horizontal="left" wrapText="1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right"/>
      <protection locked="0"/>
    </xf>
    <xf numFmtId="0" fontId="11" fillId="0" borderId="10" xfId="0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right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23" fillId="0" borderId="23" xfId="0" applyFont="1" applyFill="1" applyBorder="1" applyAlignment="1" applyProtection="1">
      <alignment horizontal="center"/>
      <protection locked="0"/>
    </xf>
    <xf numFmtId="0" fontId="24" fillId="0" borderId="19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12" fillId="0" borderId="18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center"/>
      <protection locked="0"/>
    </xf>
    <xf numFmtId="0" fontId="23" fillId="0" borderId="12" xfId="0" applyFont="1" applyFill="1" applyBorder="1" applyAlignment="1" applyProtection="1">
      <alignment horizontal="center" vertical="top"/>
      <protection locked="0"/>
    </xf>
    <xf numFmtId="0" fontId="23" fillId="0" borderId="19" xfId="0" applyFont="1" applyFill="1" applyBorder="1" applyAlignment="1" applyProtection="1">
      <alignment horizontal="center" vertical="top"/>
      <protection locked="0"/>
    </xf>
    <xf numFmtId="0" fontId="23" fillId="0" borderId="16" xfId="0" applyFont="1" applyFill="1" applyBorder="1" applyAlignment="1" applyProtection="1">
      <alignment horizontal="center" vertical="top"/>
      <protection locked="0"/>
    </xf>
    <xf numFmtId="0" fontId="23" fillId="0" borderId="18" xfId="0" applyFont="1" applyFill="1" applyBorder="1" applyAlignment="1" applyProtection="1">
      <alignment horizontal="center" vertical="top"/>
      <protection locked="0"/>
    </xf>
    <xf numFmtId="0" fontId="23" fillId="0" borderId="12" xfId="0" applyFont="1" applyFill="1" applyBorder="1" applyAlignment="1" applyProtection="1">
      <alignment horizontal="center"/>
      <protection locked="0"/>
    </xf>
    <xf numFmtId="0" fontId="23" fillId="0" borderId="19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5" fillId="0" borderId="21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view="pageBreakPreview" zoomScaleNormal="115" zoomScaleSheetLayoutView="100" zoomScalePageLayoutView="0" workbookViewId="0" topLeftCell="A10">
      <selection activeCell="W22" sqref="W22"/>
    </sheetView>
  </sheetViews>
  <sheetFormatPr defaultColWidth="9.00390625" defaultRowHeight="16.5"/>
  <cols>
    <col min="1" max="1" width="14.25390625" style="3" customWidth="1"/>
    <col min="2" max="2" width="7.125" style="3" customWidth="1"/>
    <col min="3" max="3" width="9.375" style="3" bestFit="1" customWidth="1"/>
    <col min="4" max="4" width="10.375" style="3" customWidth="1"/>
    <col min="5" max="7" width="9.625" style="3" customWidth="1"/>
    <col min="8" max="8" width="9.125" style="3" customWidth="1"/>
    <col min="9" max="9" width="8.125" style="3" customWidth="1"/>
    <col min="10" max="10" width="7.125" style="3" customWidth="1"/>
    <col min="11" max="11" width="7.875" style="3" customWidth="1"/>
    <col min="12" max="12" width="6.50390625" style="3" customWidth="1"/>
    <col min="13" max="13" width="7.875" style="3" customWidth="1"/>
    <col min="14" max="14" width="6.50390625" style="3" customWidth="1"/>
    <col min="15" max="15" width="7.25390625" style="3" customWidth="1"/>
    <col min="16" max="16" width="6.25390625" style="3" customWidth="1"/>
    <col min="17" max="17" width="6.125" style="3" customWidth="1"/>
    <col min="18" max="18" width="6.50390625" style="3" customWidth="1"/>
    <col min="19" max="19" width="8.625" style="3" customWidth="1"/>
    <col min="20" max="20" width="9.00390625" style="3" customWidth="1"/>
    <col min="21" max="21" width="9.25390625" style="3" bestFit="1" customWidth="1"/>
    <col min="22" max="16384" width="9.00390625" style="3" customWidth="1"/>
  </cols>
  <sheetData>
    <row r="1" spans="1:19" ht="10.5" customHeight="1">
      <c r="A1" s="2" t="s">
        <v>63</v>
      </c>
      <c r="B1" s="3" t="s">
        <v>61</v>
      </c>
      <c r="H1" s="4"/>
      <c r="S1" s="4" t="s">
        <v>65</v>
      </c>
    </row>
    <row r="2" spans="1:19" ht="25.5">
      <c r="A2" s="110" t="s">
        <v>62</v>
      </c>
      <c r="B2" s="111"/>
      <c r="C2" s="111"/>
      <c r="D2" s="111"/>
      <c r="E2" s="111"/>
      <c r="F2" s="111"/>
      <c r="G2" s="111"/>
      <c r="H2" s="111"/>
      <c r="I2" s="108" t="s">
        <v>64</v>
      </c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ht="7.5" customHeight="1"/>
    <row r="4" spans="1:19" ht="11.25" customHeight="1">
      <c r="A4" s="116"/>
      <c r="B4" s="117"/>
      <c r="C4" s="117"/>
      <c r="D4" s="117"/>
      <c r="E4" s="117"/>
      <c r="F4" s="117"/>
      <c r="G4" s="117"/>
      <c r="H4" s="117"/>
      <c r="I4" s="104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19" ht="15.75" customHeight="1">
      <c r="A5" s="116" t="s">
        <v>5</v>
      </c>
      <c r="B5" s="116"/>
      <c r="C5" s="116"/>
      <c r="D5" s="116"/>
      <c r="E5" s="116"/>
      <c r="F5" s="116"/>
      <c r="G5" s="116"/>
      <c r="H5" s="116"/>
      <c r="I5" s="104" t="s">
        <v>49</v>
      </c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spans="1:19" ht="12.75" customHeight="1">
      <c r="A6" s="5" t="s">
        <v>18</v>
      </c>
      <c r="B6" s="6"/>
      <c r="Q6" s="79" t="s">
        <v>52</v>
      </c>
      <c r="R6" s="79"/>
      <c r="S6" s="79"/>
    </row>
    <row r="7" spans="1:19" ht="12.75" customHeight="1">
      <c r="A7" s="5" t="s">
        <v>19</v>
      </c>
      <c r="B7" s="6"/>
      <c r="Q7" s="79" t="s">
        <v>51</v>
      </c>
      <c r="R7" s="79"/>
      <c r="S7" s="79"/>
    </row>
    <row r="8" spans="1:19" ht="12.75" customHeight="1">
      <c r="A8" s="7" t="s">
        <v>20</v>
      </c>
      <c r="B8" s="6"/>
      <c r="C8" s="112"/>
      <c r="D8" s="113"/>
      <c r="H8" s="10"/>
      <c r="Q8" s="79" t="s">
        <v>53</v>
      </c>
      <c r="R8" s="79"/>
      <c r="S8" s="79"/>
    </row>
    <row r="9" spans="1:8" ht="0.75" customHeight="1">
      <c r="A9" s="11"/>
      <c r="C9" s="8"/>
      <c r="D9" s="9"/>
      <c r="H9" s="10"/>
    </row>
    <row r="10" spans="1:19" ht="13.5" customHeight="1">
      <c r="A10" s="85"/>
      <c r="B10" s="86"/>
      <c r="C10" s="114" t="s">
        <v>21</v>
      </c>
      <c r="D10" s="12"/>
      <c r="E10" s="1" t="s">
        <v>11</v>
      </c>
      <c r="F10" s="13"/>
      <c r="G10" s="13"/>
      <c r="H10" s="1" t="s">
        <v>12</v>
      </c>
      <c r="I10" s="14"/>
      <c r="J10" s="80" t="s">
        <v>22</v>
      </c>
      <c r="K10" s="80"/>
      <c r="L10" s="14"/>
      <c r="M10" s="15"/>
      <c r="N10" s="15"/>
      <c r="O10" s="81" t="s">
        <v>25</v>
      </c>
      <c r="P10" s="82"/>
      <c r="Q10" s="15"/>
      <c r="R10" s="15"/>
      <c r="S10" s="16" t="s">
        <v>4</v>
      </c>
    </row>
    <row r="11" spans="1:19" ht="13.5" customHeight="1">
      <c r="A11" s="101" t="s">
        <v>73</v>
      </c>
      <c r="B11" s="102"/>
      <c r="C11" s="115"/>
      <c r="D11" s="17" t="s">
        <v>57</v>
      </c>
      <c r="E11" s="18"/>
      <c r="F11" s="76" t="s">
        <v>28</v>
      </c>
      <c r="G11" s="76"/>
      <c r="H11" s="18"/>
      <c r="I11" s="76" t="s">
        <v>27</v>
      </c>
      <c r="J11" s="76"/>
      <c r="K11" s="20"/>
      <c r="L11" s="20"/>
      <c r="M11" s="21"/>
      <c r="N11" s="22" t="s">
        <v>26</v>
      </c>
      <c r="P11" s="23"/>
      <c r="Q11" s="94" t="s">
        <v>17</v>
      </c>
      <c r="R11" s="95"/>
      <c r="S11" s="24" t="s">
        <v>36</v>
      </c>
    </row>
    <row r="12" spans="1:18" ht="13.5" customHeight="1">
      <c r="A12" s="103"/>
      <c r="B12" s="102"/>
      <c r="C12" s="25"/>
      <c r="D12" s="26" t="s">
        <v>35</v>
      </c>
      <c r="E12" s="94" t="s">
        <v>56</v>
      </c>
      <c r="F12" s="95"/>
      <c r="G12" s="75" t="s">
        <v>13</v>
      </c>
      <c r="H12" s="76"/>
      <c r="I12" s="19" t="s">
        <v>23</v>
      </c>
      <c r="J12" s="27"/>
      <c r="K12" s="106" t="s">
        <v>24</v>
      </c>
      <c r="L12" s="107"/>
      <c r="M12" s="94" t="s">
        <v>3</v>
      </c>
      <c r="N12" s="95"/>
      <c r="O12" s="94" t="s">
        <v>58</v>
      </c>
      <c r="P12" s="95"/>
      <c r="Q12" s="96"/>
      <c r="R12" s="97"/>
    </row>
    <row r="13" spans="1:19" ht="13.5" customHeight="1">
      <c r="A13" s="28"/>
      <c r="B13" s="29"/>
      <c r="C13" s="25"/>
      <c r="D13" s="30"/>
      <c r="E13" s="96"/>
      <c r="F13" s="97"/>
      <c r="G13" s="98" t="s">
        <v>34</v>
      </c>
      <c r="H13" s="99"/>
      <c r="I13" s="85" t="s">
        <v>44</v>
      </c>
      <c r="J13" s="86"/>
      <c r="K13" s="98" t="s">
        <v>45</v>
      </c>
      <c r="L13" s="86"/>
      <c r="M13" s="96"/>
      <c r="N13" s="97"/>
      <c r="O13" s="96"/>
      <c r="P13" s="97"/>
      <c r="Q13" s="90" t="s">
        <v>6</v>
      </c>
      <c r="R13" s="91"/>
      <c r="S13" s="33"/>
    </row>
    <row r="14" spans="1:19" ht="13.5" customHeight="1">
      <c r="A14" s="119" t="s">
        <v>74</v>
      </c>
      <c r="B14" s="120"/>
      <c r="C14" s="34"/>
      <c r="D14" s="35"/>
      <c r="E14" s="92" t="s">
        <v>29</v>
      </c>
      <c r="F14" s="118"/>
      <c r="G14" s="92" t="s">
        <v>55</v>
      </c>
      <c r="H14" s="118"/>
      <c r="I14" s="83" t="s">
        <v>2</v>
      </c>
      <c r="J14" s="84"/>
      <c r="K14" s="92" t="s">
        <v>7</v>
      </c>
      <c r="L14" s="84"/>
      <c r="M14" s="92" t="s">
        <v>8</v>
      </c>
      <c r="N14" s="93"/>
      <c r="O14" s="92" t="s">
        <v>9</v>
      </c>
      <c r="P14" s="93"/>
      <c r="Q14" s="92"/>
      <c r="R14" s="93"/>
      <c r="S14" s="32"/>
    </row>
    <row r="15" spans="1:19" ht="13.5" customHeight="1">
      <c r="A15" s="121"/>
      <c r="B15" s="120"/>
      <c r="C15" s="39" t="s">
        <v>15</v>
      </c>
      <c r="D15" s="35" t="s">
        <v>54</v>
      </c>
      <c r="E15" s="17" t="s">
        <v>37</v>
      </c>
      <c r="F15" s="40" t="s">
        <v>38</v>
      </c>
      <c r="G15" s="17" t="s">
        <v>37</v>
      </c>
      <c r="H15" s="17" t="s">
        <v>38</v>
      </c>
      <c r="I15" s="31" t="s">
        <v>39</v>
      </c>
      <c r="J15" s="40" t="s">
        <v>40</v>
      </c>
      <c r="K15" s="17" t="s">
        <v>39</v>
      </c>
      <c r="L15" s="40" t="s">
        <v>42</v>
      </c>
      <c r="M15" s="17" t="s">
        <v>39</v>
      </c>
      <c r="N15" s="40" t="s">
        <v>42</v>
      </c>
      <c r="O15" s="17" t="s">
        <v>41</v>
      </c>
      <c r="P15" s="40" t="s">
        <v>40</v>
      </c>
      <c r="Q15" s="17" t="s">
        <v>43</v>
      </c>
      <c r="R15" s="40" t="s">
        <v>42</v>
      </c>
      <c r="S15" s="32" t="s">
        <v>30</v>
      </c>
    </row>
    <row r="16" spans="1:19" ht="13.5" customHeight="1">
      <c r="A16" s="122"/>
      <c r="B16" s="123"/>
      <c r="C16" s="41" t="s">
        <v>16</v>
      </c>
      <c r="D16" s="41" t="s">
        <v>10</v>
      </c>
      <c r="E16" s="41" t="s">
        <v>14</v>
      </c>
      <c r="F16" s="37" t="s">
        <v>31</v>
      </c>
      <c r="G16" s="41" t="s">
        <v>14</v>
      </c>
      <c r="H16" s="41" t="s">
        <v>31</v>
      </c>
      <c r="I16" s="38" t="s">
        <v>32</v>
      </c>
      <c r="J16" s="37" t="s">
        <v>33</v>
      </c>
      <c r="K16" s="41" t="s">
        <v>32</v>
      </c>
      <c r="L16" s="37" t="s">
        <v>33</v>
      </c>
      <c r="M16" s="41" t="s">
        <v>32</v>
      </c>
      <c r="N16" s="37" t="s">
        <v>33</v>
      </c>
      <c r="O16" s="41" t="s">
        <v>32</v>
      </c>
      <c r="P16" s="37" t="s">
        <v>33</v>
      </c>
      <c r="Q16" s="41" t="s">
        <v>32</v>
      </c>
      <c r="R16" s="37" t="s">
        <v>33</v>
      </c>
      <c r="S16" s="36" t="s">
        <v>50</v>
      </c>
    </row>
    <row r="17" spans="1:19" s="45" customFormat="1" ht="15.75" customHeight="1">
      <c r="A17" s="77" t="s">
        <v>66</v>
      </c>
      <c r="B17" s="78"/>
      <c r="C17" s="42"/>
      <c r="D17" s="43"/>
      <c r="E17" s="44"/>
      <c r="F17" s="43"/>
      <c r="G17" s="44"/>
      <c r="H17" s="43"/>
      <c r="I17" s="44"/>
      <c r="J17" s="43"/>
      <c r="K17" s="44"/>
      <c r="L17" s="43"/>
      <c r="M17" s="44"/>
      <c r="N17" s="43"/>
      <c r="O17" s="44"/>
      <c r="P17" s="43"/>
      <c r="Q17" s="43"/>
      <c r="R17" s="43"/>
      <c r="S17" s="43"/>
    </row>
    <row r="18" spans="1:19" s="45" customFormat="1" ht="13.5" customHeight="1">
      <c r="A18" s="87" t="s">
        <v>59</v>
      </c>
      <c r="B18" s="88"/>
      <c r="C18" s="42"/>
      <c r="D18" s="43"/>
      <c r="E18" s="44"/>
      <c r="F18" s="43"/>
      <c r="G18" s="44"/>
      <c r="H18" s="43"/>
      <c r="I18" s="46"/>
      <c r="J18" s="47"/>
      <c r="K18" s="48"/>
      <c r="L18" s="47"/>
      <c r="M18" s="48"/>
      <c r="N18" s="47"/>
      <c r="O18" s="46"/>
      <c r="P18" s="47"/>
      <c r="Q18" s="47"/>
      <c r="R18" s="47"/>
      <c r="S18" s="47"/>
    </row>
    <row r="19" spans="1:19" s="45" customFormat="1" ht="30" customHeight="1">
      <c r="A19" s="49" t="s">
        <v>75</v>
      </c>
      <c r="B19" s="50" t="s">
        <v>60</v>
      </c>
      <c r="C19" s="51">
        <f>SUM(D19,S19)</f>
        <v>388278</v>
      </c>
      <c r="D19" s="52">
        <f>SUM(F19,R19)</f>
        <v>103558</v>
      </c>
      <c r="E19" s="53">
        <f>SUM(G19,M19,O19)</f>
        <v>24213.16</v>
      </c>
      <c r="F19" s="52">
        <f>SUM(H19,N19,P19)</f>
        <v>87944</v>
      </c>
      <c r="G19" s="53">
        <f>SUM(I19,K19)</f>
        <v>23272.61</v>
      </c>
      <c r="H19" s="52">
        <f>SUM(J19,L19)</f>
        <v>86622</v>
      </c>
      <c r="I19" s="53">
        <v>17652.49</v>
      </c>
      <c r="J19" s="52">
        <v>72772</v>
      </c>
      <c r="K19" s="53">
        <v>5620.12</v>
      </c>
      <c r="L19" s="52">
        <v>13850</v>
      </c>
      <c r="M19" s="53">
        <v>740.38</v>
      </c>
      <c r="N19" s="52">
        <v>992</v>
      </c>
      <c r="O19" s="53">
        <v>200.17</v>
      </c>
      <c r="P19" s="52">
        <v>330</v>
      </c>
      <c r="Q19" s="52">
        <v>1881</v>
      </c>
      <c r="R19" s="52">
        <v>15614</v>
      </c>
      <c r="S19" s="52">
        <v>284720</v>
      </c>
    </row>
    <row r="20" spans="1:19" s="45" customFormat="1" ht="30" customHeight="1">
      <c r="A20" s="49" t="s">
        <v>76</v>
      </c>
      <c r="B20" s="50" t="s">
        <v>77</v>
      </c>
      <c r="C20" s="51">
        <f>SUM(D20,S20)</f>
        <v>374935.56000000006</v>
      </c>
      <c r="D20" s="52">
        <f>SUM(F20,R20)</f>
        <v>147614.28000000003</v>
      </c>
      <c r="E20" s="53">
        <f aca="true" t="shared" si="0" ref="E20:F27">SUM(G20,M20,O20)</f>
        <v>27480.61</v>
      </c>
      <c r="F20" s="52">
        <f t="shared" si="0"/>
        <v>132809.30000000002</v>
      </c>
      <c r="G20" s="53">
        <f aca="true" t="shared" si="1" ref="G20:G27">SUM(I20,K20)</f>
        <v>24898.32</v>
      </c>
      <c r="H20" s="52">
        <f aca="true" t="shared" si="2" ref="H20:H27">SUM(J20,L20)</f>
        <v>129042.77</v>
      </c>
      <c r="I20" s="53">
        <v>21341.42</v>
      </c>
      <c r="J20" s="52">
        <v>118633.5</v>
      </c>
      <c r="K20" s="53">
        <v>3556.9</v>
      </c>
      <c r="L20" s="52">
        <v>10409.27</v>
      </c>
      <c r="M20" s="53">
        <v>2542.47</v>
      </c>
      <c r="N20" s="52">
        <v>3700.83</v>
      </c>
      <c r="O20" s="53">
        <v>39.82</v>
      </c>
      <c r="P20" s="52">
        <v>65.7</v>
      </c>
      <c r="Q20" s="52">
        <v>1741.76</v>
      </c>
      <c r="R20" s="52">
        <v>14804.98</v>
      </c>
      <c r="S20" s="52">
        <v>227321.28</v>
      </c>
    </row>
    <row r="21" spans="1:19" s="45" customFormat="1" ht="30" customHeight="1">
      <c r="A21" s="49" t="s">
        <v>78</v>
      </c>
      <c r="B21" s="50" t="s">
        <v>79</v>
      </c>
      <c r="C21" s="51">
        <f>SUM(D21,S21)</f>
        <v>431659.20000000007</v>
      </c>
      <c r="D21" s="52">
        <f aca="true" t="shared" si="3" ref="D21:D26">SUM(F21,R21)</f>
        <v>184625.65000000002</v>
      </c>
      <c r="E21" s="53">
        <f t="shared" si="0"/>
        <v>34923.12</v>
      </c>
      <c r="F21" s="52">
        <f t="shared" si="0"/>
        <v>171770.57</v>
      </c>
      <c r="G21" s="53">
        <f t="shared" si="1"/>
        <v>26784.99</v>
      </c>
      <c r="H21" s="52">
        <f t="shared" si="2"/>
        <v>157133.82</v>
      </c>
      <c r="I21" s="53">
        <v>21253.15</v>
      </c>
      <c r="J21" s="52">
        <v>140139.75</v>
      </c>
      <c r="K21" s="53">
        <v>5531.84</v>
      </c>
      <c r="L21" s="52">
        <v>16994.07</v>
      </c>
      <c r="M21" s="53">
        <v>8122.639999999999</v>
      </c>
      <c r="N21" s="52">
        <v>14611</v>
      </c>
      <c r="O21" s="53">
        <v>15.49</v>
      </c>
      <c r="P21" s="52">
        <v>25.75</v>
      </c>
      <c r="Q21" s="52">
        <v>1512.36</v>
      </c>
      <c r="R21" s="52">
        <v>12855.080000000002</v>
      </c>
      <c r="S21" s="52">
        <v>247033.55000000002</v>
      </c>
    </row>
    <row r="22" spans="1:19" s="45" customFormat="1" ht="30" customHeight="1">
      <c r="A22" s="49" t="s">
        <v>80</v>
      </c>
      <c r="B22" s="50" t="s">
        <v>81</v>
      </c>
      <c r="C22" s="51">
        <f aca="true" t="shared" si="4" ref="C22:C27">SUM(D22,S22)</f>
        <v>381613.11</v>
      </c>
      <c r="D22" s="52">
        <f t="shared" si="3"/>
        <v>234871.64</v>
      </c>
      <c r="E22" s="53">
        <f t="shared" si="0"/>
        <v>42167.54000000001</v>
      </c>
      <c r="F22" s="52">
        <f t="shared" si="0"/>
        <v>214366.67</v>
      </c>
      <c r="G22" s="53">
        <f t="shared" si="1"/>
        <v>37899.19</v>
      </c>
      <c r="H22" s="52">
        <f t="shared" si="2"/>
        <v>205171.63</v>
      </c>
      <c r="I22" s="53">
        <v>33167.16</v>
      </c>
      <c r="J22" s="52">
        <v>190675.34</v>
      </c>
      <c r="K22" s="53">
        <v>4732.030000000001</v>
      </c>
      <c r="L22" s="52">
        <v>14496.289999999997</v>
      </c>
      <c r="M22" s="53">
        <v>4188.66</v>
      </c>
      <c r="N22" s="52">
        <v>9062.590000000002</v>
      </c>
      <c r="O22" s="53">
        <v>79.69</v>
      </c>
      <c r="P22" s="52">
        <v>132.45000000000002</v>
      </c>
      <c r="Q22" s="52">
        <v>2384.2999999999997</v>
      </c>
      <c r="R22" s="52">
        <v>20504.97</v>
      </c>
      <c r="S22" s="52">
        <v>146741.47</v>
      </c>
    </row>
    <row r="23" spans="1:19" s="45" customFormat="1" ht="30" customHeight="1">
      <c r="A23" s="49" t="s">
        <v>82</v>
      </c>
      <c r="B23" s="50" t="s">
        <v>83</v>
      </c>
      <c r="C23" s="51">
        <f t="shared" si="4"/>
        <v>243782.69</v>
      </c>
      <c r="D23" s="52">
        <f t="shared" si="3"/>
        <v>165242.72</v>
      </c>
      <c r="E23" s="53">
        <f t="shared" si="0"/>
        <v>37637.490000000005</v>
      </c>
      <c r="F23" s="52">
        <f t="shared" si="0"/>
        <v>144685.84</v>
      </c>
      <c r="G23" s="53">
        <f t="shared" si="1"/>
        <v>29869.940000000002</v>
      </c>
      <c r="H23" s="52">
        <f t="shared" si="2"/>
        <v>124911.73999999999</v>
      </c>
      <c r="I23" s="53">
        <v>26054.68</v>
      </c>
      <c r="J23" s="52">
        <v>113171.88999999998</v>
      </c>
      <c r="K23" s="53">
        <v>3815.26</v>
      </c>
      <c r="L23" s="52">
        <v>11739.85</v>
      </c>
      <c r="M23" s="53">
        <v>7761.679999999999</v>
      </c>
      <c r="N23" s="52">
        <v>19764.34</v>
      </c>
      <c r="O23" s="53">
        <v>5.87</v>
      </c>
      <c r="P23" s="52">
        <v>9.76</v>
      </c>
      <c r="Q23" s="52">
        <v>2390.33</v>
      </c>
      <c r="R23" s="52">
        <v>20556.879999999997</v>
      </c>
      <c r="S23" s="52">
        <v>78539.97</v>
      </c>
    </row>
    <row r="24" spans="1:19" s="45" customFormat="1" ht="30" customHeight="1">
      <c r="A24" s="49" t="s">
        <v>84</v>
      </c>
      <c r="B24" s="50" t="s">
        <v>85</v>
      </c>
      <c r="C24" s="51">
        <f t="shared" si="4"/>
        <v>206885.53</v>
      </c>
      <c r="D24" s="52">
        <f t="shared" si="3"/>
        <v>128024.2</v>
      </c>
      <c r="E24" s="53">
        <f t="shared" si="0"/>
        <v>31961.85</v>
      </c>
      <c r="F24" s="52">
        <f t="shared" si="0"/>
        <v>112358.11</v>
      </c>
      <c r="G24" s="53">
        <f t="shared" si="1"/>
        <v>24768.27</v>
      </c>
      <c r="H24" s="52">
        <f t="shared" si="2"/>
        <v>93942.74</v>
      </c>
      <c r="I24" s="53">
        <v>19705.98</v>
      </c>
      <c r="J24" s="52">
        <v>78353.02</v>
      </c>
      <c r="K24" s="53">
        <v>5062.29</v>
      </c>
      <c r="L24" s="52">
        <v>15589.72</v>
      </c>
      <c r="M24" s="53">
        <v>7142.4800000000005</v>
      </c>
      <c r="N24" s="52">
        <v>18333.319999999996</v>
      </c>
      <c r="O24" s="53">
        <v>51.1</v>
      </c>
      <c r="P24" s="52">
        <v>82.05</v>
      </c>
      <c r="Q24" s="52">
        <v>1800.7</v>
      </c>
      <c r="R24" s="52">
        <v>15666.089999999998</v>
      </c>
      <c r="S24" s="52">
        <v>78861.33</v>
      </c>
    </row>
    <row r="25" spans="1:19" s="45" customFormat="1" ht="30" customHeight="1">
      <c r="A25" s="49" t="s">
        <v>86</v>
      </c>
      <c r="B25" s="50" t="s">
        <v>71</v>
      </c>
      <c r="C25" s="51">
        <f t="shared" si="4"/>
        <v>167296.13</v>
      </c>
      <c r="D25" s="52">
        <f t="shared" si="3"/>
        <v>110023.13</v>
      </c>
      <c r="E25" s="53">
        <f t="shared" si="0"/>
        <v>25512.01</v>
      </c>
      <c r="F25" s="52">
        <f t="shared" si="0"/>
        <v>99735.13</v>
      </c>
      <c r="G25" s="53">
        <f t="shared" si="1"/>
        <v>20591.399999999998</v>
      </c>
      <c r="H25" s="52">
        <f t="shared" si="2"/>
        <v>83753.13</v>
      </c>
      <c r="I25" s="54">
        <v>16751.67</v>
      </c>
      <c r="J25" s="55">
        <v>71337.91</v>
      </c>
      <c r="K25" s="54">
        <v>3839.7299999999996</v>
      </c>
      <c r="L25" s="55">
        <v>12415.22</v>
      </c>
      <c r="M25" s="54">
        <v>4825.13</v>
      </c>
      <c r="N25" s="55">
        <v>15836</v>
      </c>
      <c r="O25" s="54">
        <v>95.48</v>
      </c>
      <c r="P25" s="55">
        <v>146</v>
      </c>
      <c r="Q25" s="55">
        <v>1169</v>
      </c>
      <c r="R25" s="55">
        <v>10288</v>
      </c>
      <c r="S25" s="55">
        <v>57273</v>
      </c>
    </row>
    <row r="26" spans="1:19" s="45" customFormat="1" ht="30" customHeight="1">
      <c r="A26" s="49" t="s">
        <v>87</v>
      </c>
      <c r="B26" s="50" t="s">
        <v>88</v>
      </c>
      <c r="C26" s="51">
        <f t="shared" si="4"/>
        <v>139193.8</v>
      </c>
      <c r="D26" s="52">
        <f t="shared" si="3"/>
        <v>108533.66</v>
      </c>
      <c r="E26" s="53">
        <f t="shared" si="0"/>
        <v>28387.890000000003</v>
      </c>
      <c r="F26" s="52">
        <f t="shared" si="0"/>
        <v>103620.64</v>
      </c>
      <c r="G26" s="53">
        <f t="shared" si="1"/>
        <v>21876.4</v>
      </c>
      <c r="H26" s="52">
        <f t="shared" si="2"/>
        <v>86056.1</v>
      </c>
      <c r="I26" s="54">
        <v>17336.72</v>
      </c>
      <c r="J26" s="55">
        <v>70542.41</v>
      </c>
      <c r="K26" s="54">
        <v>4539.68</v>
      </c>
      <c r="L26" s="55">
        <v>15513.69</v>
      </c>
      <c r="M26" s="54">
        <v>5831.06</v>
      </c>
      <c r="N26" s="55">
        <v>16527.56</v>
      </c>
      <c r="O26" s="54">
        <v>680.43</v>
      </c>
      <c r="P26" s="55">
        <v>1036.98</v>
      </c>
      <c r="Q26" s="55">
        <v>552.03</v>
      </c>
      <c r="R26" s="55">
        <v>4913.0199999999995</v>
      </c>
      <c r="S26" s="55">
        <v>30660.14</v>
      </c>
    </row>
    <row r="27" spans="1:19" s="45" customFormat="1" ht="30" customHeight="1">
      <c r="A27" s="49" t="s">
        <v>89</v>
      </c>
      <c r="B27" s="50" t="s">
        <v>72</v>
      </c>
      <c r="C27" s="51">
        <f t="shared" si="4"/>
        <v>156430.32</v>
      </c>
      <c r="D27" s="52">
        <f>SUM(F27,R27)</f>
        <v>132449.42</v>
      </c>
      <c r="E27" s="53">
        <f t="shared" si="0"/>
        <v>35692.04</v>
      </c>
      <c r="F27" s="52">
        <f t="shared" si="0"/>
        <v>126681.48000000001</v>
      </c>
      <c r="G27" s="53">
        <f t="shared" si="1"/>
        <v>30143.149999999998</v>
      </c>
      <c r="H27" s="52">
        <f t="shared" si="2"/>
        <v>112154.92000000001</v>
      </c>
      <c r="I27" s="56">
        <v>25700.69</v>
      </c>
      <c r="J27" s="57">
        <v>96978.36000000002</v>
      </c>
      <c r="K27" s="56">
        <v>4442.459999999999</v>
      </c>
      <c r="L27" s="57">
        <v>15176.56</v>
      </c>
      <c r="M27" s="56">
        <v>4632.21</v>
      </c>
      <c r="N27" s="57">
        <v>13129.539999999999</v>
      </c>
      <c r="O27" s="56">
        <v>916.6800000000001</v>
      </c>
      <c r="P27" s="57">
        <v>1397.02</v>
      </c>
      <c r="Q27" s="57">
        <v>648.0899999999999</v>
      </c>
      <c r="R27" s="57">
        <v>5767.9400000000005</v>
      </c>
      <c r="S27" s="57">
        <v>23980.9</v>
      </c>
    </row>
    <row r="28" spans="1:22" s="45" customFormat="1" ht="30" customHeight="1">
      <c r="A28" s="49" t="s">
        <v>90</v>
      </c>
      <c r="B28" s="50" t="s">
        <v>91</v>
      </c>
      <c r="C28" s="58">
        <f>SUM(C30:C33)</f>
        <v>165558.71000000002</v>
      </c>
      <c r="D28" s="55">
        <f>SUM(D30:D33)</f>
        <v>143941.94</v>
      </c>
      <c r="E28" s="54">
        <f aca="true" t="shared" si="5" ref="E28:S28">SUM(E30:E33)</f>
        <v>30773.1</v>
      </c>
      <c r="F28" s="55">
        <f t="shared" si="5"/>
        <v>139112.94999999998</v>
      </c>
      <c r="G28" s="54">
        <f t="shared" si="5"/>
        <v>24259.5</v>
      </c>
      <c r="H28" s="55">
        <f t="shared" si="5"/>
        <v>121291.80000000002</v>
      </c>
      <c r="I28" s="54">
        <f t="shared" si="5"/>
        <v>21499.64</v>
      </c>
      <c r="J28" s="55">
        <f t="shared" si="5"/>
        <v>111797.01999999999</v>
      </c>
      <c r="K28" s="54">
        <f t="shared" si="5"/>
        <v>2759.86</v>
      </c>
      <c r="L28" s="55">
        <f t="shared" si="5"/>
        <v>9494.78</v>
      </c>
      <c r="M28" s="54">
        <f t="shared" si="5"/>
        <v>5512.870000000001</v>
      </c>
      <c r="N28" s="55">
        <f t="shared" si="5"/>
        <v>16296.039999999999</v>
      </c>
      <c r="O28" s="54">
        <f t="shared" si="5"/>
        <v>1000.73</v>
      </c>
      <c r="P28" s="55">
        <f t="shared" si="5"/>
        <v>1525.11</v>
      </c>
      <c r="Q28" s="55">
        <f t="shared" si="5"/>
        <v>542.5799999999999</v>
      </c>
      <c r="R28" s="55">
        <f t="shared" si="5"/>
        <v>4828.99</v>
      </c>
      <c r="S28" s="55">
        <f t="shared" si="5"/>
        <v>21616.77</v>
      </c>
      <c r="U28" s="72"/>
      <c r="V28" s="72"/>
    </row>
    <row r="29" spans="1:19" s="45" customFormat="1" ht="3" customHeight="1">
      <c r="A29" s="59"/>
      <c r="B29" s="60"/>
      <c r="C29" s="61"/>
      <c r="D29" s="57"/>
      <c r="E29" s="56"/>
      <c r="F29" s="57"/>
      <c r="G29" s="56"/>
      <c r="H29" s="57"/>
      <c r="I29" s="62"/>
      <c r="J29" s="63"/>
      <c r="K29" s="62"/>
      <c r="L29" s="63"/>
      <c r="M29" s="62"/>
      <c r="N29" s="63"/>
      <c r="O29" s="62"/>
      <c r="P29" s="63"/>
      <c r="Q29" s="63"/>
      <c r="R29" s="63"/>
      <c r="S29" s="63"/>
    </row>
    <row r="30" spans="1:19" s="45" customFormat="1" ht="23.25" customHeight="1">
      <c r="A30" s="73" t="s">
        <v>67</v>
      </c>
      <c r="B30" s="74"/>
      <c r="C30" s="64">
        <f>D30+S30</f>
        <v>54702.97</v>
      </c>
      <c r="D30" s="65">
        <f>SUM(F30,R30)</f>
        <v>53926.35</v>
      </c>
      <c r="E30" s="66">
        <f aca="true" t="shared" si="6" ref="E30:F33">SUM(G30,M30,O30)</f>
        <v>12134.050000000001</v>
      </c>
      <c r="F30" s="65">
        <f t="shared" si="6"/>
        <v>51169.63</v>
      </c>
      <c r="G30" s="66">
        <f aca="true" t="shared" si="7" ref="G30:H33">SUM(I30,K30)</f>
        <v>12118.01</v>
      </c>
      <c r="H30" s="65">
        <f t="shared" si="7"/>
        <v>51122.219999999994</v>
      </c>
      <c r="I30" s="67">
        <v>11390.93</v>
      </c>
      <c r="J30" s="68">
        <v>48630.59</v>
      </c>
      <c r="K30" s="67">
        <v>727.08</v>
      </c>
      <c r="L30" s="68">
        <v>2491.63</v>
      </c>
      <c r="M30" s="67">
        <v>16.04</v>
      </c>
      <c r="N30" s="68">
        <v>47.41</v>
      </c>
      <c r="O30" s="67">
        <v>0</v>
      </c>
      <c r="P30" s="68">
        <v>0</v>
      </c>
      <c r="Q30" s="67">
        <v>309.74</v>
      </c>
      <c r="R30" s="68">
        <v>2756.72</v>
      </c>
      <c r="S30" s="68">
        <v>776.62</v>
      </c>
    </row>
    <row r="31" spans="1:19" s="45" customFormat="1" ht="23.25" customHeight="1">
      <c r="A31" s="73" t="s">
        <v>68</v>
      </c>
      <c r="B31" s="74"/>
      <c r="C31" s="64">
        <f>D31+S31</f>
        <v>59880.23</v>
      </c>
      <c r="D31" s="65">
        <f>SUM(F31,R31)</f>
        <v>59779.83</v>
      </c>
      <c r="E31" s="66">
        <f t="shared" si="6"/>
        <v>11622.3</v>
      </c>
      <c r="F31" s="65">
        <f t="shared" si="6"/>
        <v>58572.89</v>
      </c>
      <c r="G31" s="66">
        <f t="shared" si="7"/>
        <v>6603.53</v>
      </c>
      <c r="H31" s="65">
        <f t="shared" si="7"/>
        <v>43737.41</v>
      </c>
      <c r="I31" s="67">
        <v>5718.91</v>
      </c>
      <c r="J31" s="68">
        <v>40687.07</v>
      </c>
      <c r="K31" s="67">
        <v>884.62</v>
      </c>
      <c r="L31" s="68">
        <v>3050.34</v>
      </c>
      <c r="M31" s="67">
        <v>5018.77</v>
      </c>
      <c r="N31" s="68">
        <v>14835.48</v>
      </c>
      <c r="O31" s="67">
        <v>0</v>
      </c>
      <c r="P31" s="68">
        <v>0</v>
      </c>
      <c r="Q31" s="67">
        <v>135.61</v>
      </c>
      <c r="R31" s="68">
        <v>1206.94</v>
      </c>
      <c r="S31" s="68">
        <v>100.4</v>
      </c>
    </row>
    <row r="32" spans="1:19" s="45" customFormat="1" ht="23.25" customHeight="1">
      <c r="A32" s="73" t="s">
        <v>69</v>
      </c>
      <c r="B32" s="74"/>
      <c r="C32" s="64">
        <f>D32+S32</f>
        <v>25433.619999999995</v>
      </c>
      <c r="D32" s="65">
        <f>SUM(F32,R32)</f>
        <v>14051.869999999997</v>
      </c>
      <c r="E32" s="66">
        <f t="shared" si="6"/>
        <v>3670.7599999999998</v>
      </c>
      <c r="F32" s="65">
        <f t="shared" si="6"/>
        <v>13278.149999999998</v>
      </c>
      <c r="G32" s="66">
        <f t="shared" si="7"/>
        <v>3478.93</v>
      </c>
      <c r="H32" s="65">
        <f t="shared" si="7"/>
        <v>12711.099999999999</v>
      </c>
      <c r="I32" s="67">
        <v>2626.08</v>
      </c>
      <c r="J32" s="68">
        <v>9792.65</v>
      </c>
      <c r="K32" s="67">
        <v>852.85</v>
      </c>
      <c r="L32" s="68">
        <v>2918.45</v>
      </c>
      <c r="M32" s="67">
        <v>191.83</v>
      </c>
      <c r="N32" s="68">
        <v>567.05</v>
      </c>
      <c r="O32" s="67">
        <v>0</v>
      </c>
      <c r="P32" s="68">
        <v>0</v>
      </c>
      <c r="Q32" s="67">
        <v>86.94</v>
      </c>
      <c r="R32" s="68">
        <v>773.72</v>
      </c>
      <c r="S32" s="68">
        <v>11381.75</v>
      </c>
    </row>
    <row r="33" spans="1:19" s="45" customFormat="1" ht="23.25" customHeight="1">
      <c r="A33" s="73" t="s">
        <v>70</v>
      </c>
      <c r="B33" s="74"/>
      <c r="C33" s="64">
        <f>D33+S33</f>
        <v>25541.89</v>
      </c>
      <c r="D33" s="65">
        <f>SUM(F33,R33)</f>
        <v>16183.890000000001</v>
      </c>
      <c r="E33" s="66">
        <f t="shared" si="6"/>
        <v>3345.9900000000002</v>
      </c>
      <c r="F33" s="65">
        <f t="shared" si="6"/>
        <v>16092.28</v>
      </c>
      <c r="G33" s="66">
        <f t="shared" si="7"/>
        <v>2059.03</v>
      </c>
      <c r="H33" s="65">
        <f t="shared" si="7"/>
        <v>13721.07</v>
      </c>
      <c r="I33" s="67">
        <v>1763.72</v>
      </c>
      <c r="J33" s="68">
        <v>12686.71</v>
      </c>
      <c r="K33" s="67">
        <v>295.31</v>
      </c>
      <c r="L33" s="68">
        <v>1034.36</v>
      </c>
      <c r="M33" s="67">
        <v>286.23</v>
      </c>
      <c r="N33" s="68">
        <v>846.1</v>
      </c>
      <c r="O33" s="67">
        <v>1000.73</v>
      </c>
      <c r="P33" s="68">
        <v>1525.11</v>
      </c>
      <c r="Q33" s="67">
        <v>10.29</v>
      </c>
      <c r="R33" s="68">
        <v>91.61</v>
      </c>
      <c r="S33" s="68">
        <v>9358</v>
      </c>
    </row>
    <row r="34" spans="1:19" ht="3.75" customHeight="1">
      <c r="A34" s="21"/>
      <c r="B34" s="69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8" ht="1.5" customHeight="1">
      <c r="A35" s="28"/>
      <c r="B35" s="28"/>
      <c r="C35" s="28"/>
      <c r="D35" s="28"/>
      <c r="E35" s="28"/>
      <c r="F35" s="28"/>
      <c r="G35" s="28"/>
      <c r="H35" s="28"/>
    </row>
    <row r="36" spans="1:19" ht="10.5" customHeight="1">
      <c r="A36" s="70" t="s">
        <v>0</v>
      </c>
      <c r="I36" s="89" t="s">
        <v>46</v>
      </c>
      <c r="J36" s="89"/>
      <c r="K36" s="89"/>
      <c r="L36" s="89"/>
      <c r="M36" s="89"/>
      <c r="N36" s="89"/>
      <c r="O36" s="89"/>
      <c r="P36" s="89"/>
      <c r="Q36" s="89"/>
      <c r="R36" s="89"/>
      <c r="S36" s="89"/>
    </row>
    <row r="37" spans="1:19" ht="10.5" customHeight="1">
      <c r="A37" s="89" t="s">
        <v>1</v>
      </c>
      <c r="B37" s="89"/>
      <c r="C37" s="89"/>
      <c r="D37" s="89"/>
      <c r="E37" s="100"/>
      <c r="I37" s="89" t="s">
        <v>48</v>
      </c>
      <c r="J37" s="89"/>
      <c r="K37" s="89"/>
      <c r="L37" s="89"/>
      <c r="M37" s="89"/>
      <c r="N37" s="89"/>
      <c r="O37" s="89"/>
      <c r="P37" s="89"/>
      <c r="Q37" s="89"/>
      <c r="R37" s="89"/>
      <c r="S37" s="89"/>
    </row>
    <row r="38" spans="1:14" ht="10.5" customHeight="1">
      <c r="A38" s="71"/>
      <c r="I38" s="89" t="s">
        <v>47</v>
      </c>
      <c r="J38" s="89"/>
      <c r="K38" s="89"/>
      <c r="L38" s="89"/>
      <c r="M38" s="89"/>
      <c r="N38" s="89"/>
    </row>
  </sheetData>
  <sheetProtection/>
  <mergeCells count="45">
    <mergeCell ref="A5:H5"/>
    <mergeCell ref="G14:H14"/>
    <mergeCell ref="E14:F14"/>
    <mergeCell ref="A14:B15"/>
    <mergeCell ref="A16:B16"/>
    <mergeCell ref="I2:S2"/>
    <mergeCell ref="I4:S4"/>
    <mergeCell ref="Q7:S7"/>
    <mergeCell ref="I11:J11"/>
    <mergeCell ref="Q6:S6"/>
    <mergeCell ref="A2:H2"/>
    <mergeCell ref="C8:D8"/>
    <mergeCell ref="F11:G11"/>
    <mergeCell ref="C10:C11"/>
    <mergeCell ref="A4:H4"/>
    <mergeCell ref="I38:N38"/>
    <mergeCell ref="I36:S36"/>
    <mergeCell ref="K14:L14"/>
    <mergeCell ref="M14:N14"/>
    <mergeCell ref="O14:P14"/>
    <mergeCell ref="I5:S5"/>
    <mergeCell ref="Q11:R12"/>
    <mergeCell ref="K12:L12"/>
    <mergeCell ref="I13:J13"/>
    <mergeCell ref="K13:L13"/>
    <mergeCell ref="I37:S37"/>
    <mergeCell ref="Q13:R14"/>
    <mergeCell ref="O12:P13"/>
    <mergeCell ref="M12:N13"/>
    <mergeCell ref="E12:F13"/>
    <mergeCell ref="G13:H13"/>
    <mergeCell ref="A37:E37"/>
    <mergeCell ref="A33:B33"/>
    <mergeCell ref="A11:B12"/>
    <mergeCell ref="A32:B32"/>
    <mergeCell ref="A30:B30"/>
    <mergeCell ref="A31:B31"/>
    <mergeCell ref="G12:H12"/>
    <mergeCell ref="A17:B17"/>
    <mergeCell ref="Q8:S8"/>
    <mergeCell ref="J10:K10"/>
    <mergeCell ref="O10:P10"/>
    <mergeCell ref="I14:J14"/>
    <mergeCell ref="A10:B10"/>
    <mergeCell ref="A18:B18"/>
  </mergeCells>
  <printOptions horizontalCentered="1"/>
  <pageMargins left="1.0236220472440944" right="1.0236220472440944" top="0.984251968503937" bottom="1.7716535433070868" header="0" footer="0"/>
  <pageSetup horizontalDpi="600" verticalDpi="600" orientation="portrait" paperSize="9" scale="98" r:id="rId1"/>
  <colBreaks count="1" manualBreakCount="1">
    <brk id="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鄭大偉</dc:creator>
  <cp:keywords/>
  <dc:description/>
  <cp:lastModifiedBy>林耿民</cp:lastModifiedBy>
  <cp:lastPrinted>2021-04-29T02:30:04Z</cp:lastPrinted>
  <dcterms:created xsi:type="dcterms:W3CDTF">1997-01-14T01:50:29Z</dcterms:created>
  <dcterms:modified xsi:type="dcterms:W3CDTF">2021-04-29T02:37:26Z</dcterms:modified>
  <cp:category/>
  <cp:version/>
  <cp:contentType/>
  <cp:contentStatus/>
</cp:coreProperties>
</file>