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5" windowWidth="14400" windowHeight="11550" activeTab="0"/>
  </bookViews>
  <sheets>
    <sheet name="表15 " sheetId="1" r:id="rId1"/>
    <sheet name="表15 (完)" sheetId="2" r:id="rId2"/>
  </sheets>
  <definedNames/>
  <calcPr fullCalcOnLoad="1"/>
</workbook>
</file>

<file path=xl/sharedStrings.xml><?xml version="1.0" encoding="utf-8"?>
<sst xmlns="http://schemas.openxmlformats.org/spreadsheetml/2006/main" count="235" uniqueCount="116">
  <si>
    <t>Area</t>
  </si>
  <si>
    <t>Grand Total</t>
  </si>
  <si>
    <t>(2006)</t>
  </si>
  <si>
    <t>Total</t>
  </si>
  <si>
    <t>Bamboo</t>
  </si>
  <si>
    <t>Flood Control Forest</t>
  </si>
  <si>
    <t>Quantity</t>
  </si>
  <si>
    <t>Trees</t>
  </si>
  <si>
    <t>1st Season</t>
  </si>
  <si>
    <t>2nd Season</t>
  </si>
  <si>
    <t>By Use</t>
  </si>
  <si>
    <t>Protection Forest</t>
  </si>
  <si>
    <t>Coastal Wind Break Forest</t>
  </si>
  <si>
    <t>Farm Land Wind Break Forest</t>
  </si>
  <si>
    <t>Provincial Roadside Tree</t>
  </si>
  <si>
    <t>Prefectural Roadside Tree</t>
  </si>
  <si>
    <t>Commercial</t>
  </si>
  <si>
    <t>Forest</t>
  </si>
  <si>
    <t>Public &amp; Private Forest</t>
  </si>
  <si>
    <t>Reserved Land Forest</t>
  </si>
  <si>
    <t>Leased Land Forest</t>
  </si>
  <si>
    <t>Commercial Forest</t>
  </si>
  <si>
    <t>3rd Season</t>
  </si>
  <si>
    <t>4th Season</t>
  </si>
  <si>
    <t>(2012)</t>
  </si>
  <si>
    <t>(2013)</t>
  </si>
  <si>
    <t>(2014)</t>
  </si>
  <si>
    <t>(2015)</t>
  </si>
  <si>
    <t>Table 15     Reforestation</t>
  </si>
  <si>
    <t>Table 15     Reforestation (Concluded)</t>
  </si>
  <si>
    <t>(2016)</t>
  </si>
  <si>
    <t>上半年計</t>
  </si>
  <si>
    <t>下半年計</t>
  </si>
  <si>
    <t>第1季</t>
  </si>
  <si>
    <t>第2季</t>
  </si>
  <si>
    <t>第3季</t>
  </si>
  <si>
    <t>第4季</t>
  </si>
  <si>
    <t>(Bamboo) Piece,Bush</t>
  </si>
  <si>
    <t xml:space="preserve"> Unit </t>
  </si>
  <si>
    <t xml:space="preserve"> Quantity : (Trees) Stock</t>
  </si>
  <si>
    <t xml:space="preserve"> Area : ha</t>
  </si>
  <si>
    <t xml:space="preserve">   Unit Quantity : (Trees) Stock</t>
  </si>
  <si>
    <t xml:space="preserve">            Area : ha</t>
  </si>
  <si>
    <t>(2017)</t>
  </si>
  <si>
    <t>(2018)</t>
  </si>
  <si>
    <t>(2019)</t>
  </si>
  <si>
    <t>按性質分</t>
  </si>
  <si>
    <t>Year, Season</t>
  </si>
  <si>
    <t>(2020)</t>
  </si>
  <si>
    <t>(2021)</t>
  </si>
  <si>
    <t>民國110年</t>
  </si>
  <si>
    <r>
      <t>42</t>
    </r>
    <r>
      <rPr>
        <sz val="8"/>
        <color indexed="8"/>
        <rFont val="標楷體"/>
        <family val="4"/>
      </rPr>
      <t>　造　　林</t>
    </r>
  </si>
  <si>
    <r>
      <t>Reforestation and Afforestation</t>
    </r>
    <r>
      <rPr>
        <sz val="8"/>
        <color indexed="8"/>
        <rFont val="細明體"/>
        <family val="3"/>
      </rPr>
      <t>　</t>
    </r>
    <r>
      <rPr>
        <sz val="8"/>
        <color indexed="8"/>
        <rFont val="Times New Roman"/>
        <family val="1"/>
      </rPr>
      <t>43</t>
    </r>
  </si>
  <si>
    <r>
      <rPr>
        <sz val="16"/>
        <color indexed="8"/>
        <rFont val="標楷體"/>
        <family val="4"/>
      </rPr>
      <t>表</t>
    </r>
    <r>
      <rPr>
        <sz val="16"/>
        <color indexed="8"/>
        <rFont val="Times New Roman"/>
        <family val="1"/>
      </rPr>
      <t>15</t>
    </r>
    <r>
      <rPr>
        <sz val="16"/>
        <color indexed="8"/>
        <rFont val="標楷體"/>
        <family val="4"/>
      </rPr>
      <t>　一般造林面積及數量</t>
    </r>
  </si>
  <si>
    <r>
      <rPr>
        <sz val="9"/>
        <color indexed="8"/>
        <rFont val="標楷體"/>
        <family val="4"/>
      </rPr>
      <t>　　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標楷體"/>
        <family val="4"/>
      </rPr>
      <t>面積：公頃</t>
    </r>
  </si>
  <si>
    <r>
      <rPr>
        <sz val="9"/>
        <color indexed="8"/>
        <rFont val="標楷體"/>
        <family val="4"/>
      </rPr>
      <t>單位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標楷體"/>
        <family val="4"/>
      </rPr>
      <t>數量：（林木）株</t>
    </r>
  </si>
  <si>
    <r>
      <rPr>
        <sz val="9"/>
        <color indexed="8"/>
        <rFont val="標楷體"/>
        <family val="4"/>
      </rPr>
      <t>　　　　　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標楷體"/>
        <family val="4"/>
      </rPr>
      <t>（竹類）支、叢</t>
    </r>
  </si>
  <si>
    <r>
      <rPr>
        <sz val="9"/>
        <color indexed="8"/>
        <rFont val="標楷體"/>
        <family val="4"/>
      </rPr>
      <t>總　　　　　計</t>
    </r>
  </si>
  <si>
    <r>
      <rPr>
        <sz val="9"/>
        <color indexed="8"/>
        <rFont val="標楷體"/>
        <family val="4"/>
      </rPr>
      <t>保</t>
    </r>
    <r>
      <rPr>
        <sz val="9"/>
        <color indexed="8"/>
        <rFont val="Times New Roman"/>
        <family val="1"/>
      </rPr>
      <t xml:space="preserve">                 </t>
    </r>
    <r>
      <rPr>
        <sz val="9"/>
        <color indexed="8"/>
        <rFont val="標楷體"/>
        <family val="4"/>
      </rPr>
      <t>　</t>
    </r>
    <r>
      <rPr>
        <sz val="9"/>
        <color indexed="8"/>
        <rFont val="Times New Roman"/>
        <family val="1"/>
      </rPr>
      <t xml:space="preserve">     </t>
    </r>
    <r>
      <rPr>
        <sz val="9"/>
        <color indexed="8"/>
        <rFont val="標楷體"/>
        <family val="4"/>
      </rPr>
      <t>安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標楷體"/>
        <family val="4"/>
      </rPr>
      <t>　</t>
    </r>
    <r>
      <rPr>
        <sz val="9"/>
        <color indexed="8"/>
        <rFont val="Times New Roman"/>
        <family val="1"/>
      </rPr>
      <t xml:space="preserve">                     </t>
    </r>
    <r>
      <rPr>
        <sz val="9"/>
        <color indexed="8"/>
        <rFont val="標楷體"/>
        <family val="4"/>
      </rPr>
      <t>林</t>
    </r>
  </si>
  <si>
    <r>
      <rPr>
        <sz val="9"/>
        <color indexed="8"/>
        <rFont val="標楷體"/>
        <family val="4"/>
      </rPr>
      <t>年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標楷體"/>
        <family val="4"/>
      </rPr>
      <t>別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標楷體"/>
        <family val="4"/>
      </rPr>
      <t>及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標楷體"/>
        <family val="4"/>
      </rPr>
      <t>季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標楷體"/>
        <family val="4"/>
      </rPr>
      <t>別</t>
    </r>
    <r>
      <rPr>
        <sz val="9"/>
        <color indexed="8"/>
        <rFont val="Times New Roman"/>
        <family val="1"/>
      </rPr>
      <t xml:space="preserve">   </t>
    </r>
  </si>
  <si>
    <r>
      <rPr>
        <sz val="9"/>
        <color indexed="8"/>
        <rFont val="標楷體"/>
        <family val="4"/>
      </rPr>
      <t>合　</t>
    </r>
    <r>
      <rPr>
        <sz val="9"/>
        <color indexed="8"/>
        <rFont val="Times New Roman"/>
        <family val="1"/>
      </rPr>
      <t xml:space="preserve">                  </t>
    </r>
    <r>
      <rPr>
        <sz val="9"/>
        <color indexed="8"/>
        <rFont val="標楷體"/>
        <family val="4"/>
      </rPr>
      <t>　計</t>
    </r>
  </si>
  <si>
    <r>
      <rPr>
        <sz val="9"/>
        <color indexed="8"/>
        <rFont val="標楷體"/>
        <family val="4"/>
      </rPr>
      <t>治</t>
    </r>
    <r>
      <rPr>
        <sz val="9"/>
        <color indexed="8"/>
        <rFont val="Times New Roman"/>
        <family val="1"/>
      </rPr>
      <t xml:space="preserve">          </t>
    </r>
    <r>
      <rPr>
        <sz val="9"/>
        <color indexed="8"/>
        <rFont val="標楷體"/>
        <family val="4"/>
      </rPr>
      <t>水</t>
    </r>
    <r>
      <rPr>
        <sz val="9"/>
        <color indexed="8"/>
        <rFont val="Times New Roman"/>
        <family val="1"/>
      </rPr>
      <t xml:space="preserve">           </t>
    </r>
    <r>
      <rPr>
        <sz val="9"/>
        <color indexed="8"/>
        <rFont val="標楷體"/>
        <family val="4"/>
      </rPr>
      <t>林</t>
    </r>
  </si>
  <si>
    <r>
      <rPr>
        <sz val="9"/>
        <color indexed="8"/>
        <rFont val="標楷體"/>
        <family val="4"/>
      </rPr>
      <t>保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標楷體"/>
        <family val="4"/>
      </rPr>
      <t>安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標楷體"/>
        <family val="4"/>
      </rPr>
      <t>林</t>
    </r>
  </si>
  <si>
    <r>
      <rPr>
        <sz val="9"/>
        <color indexed="8"/>
        <rFont val="標楷體"/>
        <family val="4"/>
      </rPr>
      <t>海　　岸　　林</t>
    </r>
  </si>
  <si>
    <r>
      <rPr>
        <sz val="9"/>
        <color indexed="8"/>
        <rFont val="標楷體"/>
        <family val="4"/>
      </rPr>
      <t>耕地防風林</t>
    </r>
  </si>
  <si>
    <r>
      <rPr>
        <sz val="9"/>
        <color indexed="8"/>
        <rFont val="標楷體"/>
        <family val="4"/>
      </rPr>
      <t>省公路行道樹</t>
    </r>
  </si>
  <si>
    <r>
      <rPr>
        <sz val="9"/>
        <color indexed="8"/>
        <rFont val="標楷體"/>
        <family val="4"/>
      </rPr>
      <t>面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標楷體"/>
        <family val="4"/>
      </rPr>
      <t>　積</t>
    </r>
  </si>
  <si>
    <r>
      <rPr>
        <sz val="9"/>
        <color indexed="8"/>
        <rFont val="標楷體"/>
        <family val="4"/>
      </rPr>
      <t>數　　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標楷體"/>
        <family val="4"/>
      </rPr>
      <t>　量</t>
    </r>
  </si>
  <si>
    <r>
      <rPr>
        <sz val="9"/>
        <color indexed="8"/>
        <rFont val="標楷體"/>
        <family val="4"/>
      </rPr>
      <t>面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標楷體"/>
        <family val="4"/>
      </rPr>
      <t>積</t>
    </r>
  </si>
  <si>
    <r>
      <rPr>
        <sz val="9"/>
        <color indexed="8"/>
        <rFont val="標楷體"/>
        <family val="4"/>
      </rPr>
      <t>面　積</t>
    </r>
  </si>
  <si>
    <r>
      <rPr>
        <sz val="9"/>
        <color indexed="8"/>
        <rFont val="標楷體"/>
        <family val="4"/>
      </rPr>
      <t>林　木</t>
    </r>
  </si>
  <si>
    <r>
      <rPr>
        <sz val="9"/>
        <color indexed="8"/>
        <rFont val="標楷體"/>
        <family val="4"/>
      </rPr>
      <t>竹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標楷體"/>
        <family val="4"/>
      </rPr>
      <t>類</t>
    </r>
  </si>
  <si>
    <r>
      <rPr>
        <sz val="9"/>
        <color indexed="8"/>
        <rFont val="標楷體"/>
        <family val="4"/>
      </rPr>
      <t>竹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標楷體"/>
        <family val="4"/>
      </rPr>
      <t>類</t>
    </r>
  </si>
  <si>
    <r>
      <rPr>
        <sz val="9"/>
        <color indexed="8"/>
        <rFont val="標楷體"/>
        <family val="4"/>
      </rPr>
      <t>竹　類</t>
    </r>
  </si>
  <si>
    <r>
      <rPr>
        <b/>
        <sz val="9"/>
        <color indexed="8"/>
        <rFont val="標楷體"/>
        <family val="4"/>
      </rPr>
      <t xml:space="preserve">臺灣地區
</t>
    </r>
    <r>
      <rPr>
        <b/>
        <sz val="9"/>
        <color indexed="8"/>
        <rFont val="Times New Roman"/>
        <family val="1"/>
      </rPr>
      <t>(Taiwan Region)</t>
    </r>
  </si>
  <si>
    <r>
      <rPr>
        <sz val="9"/>
        <color indexed="8"/>
        <rFont val="標楷體"/>
        <family val="4"/>
      </rPr>
      <t>民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標楷體"/>
        <family val="4"/>
      </rPr>
      <t>國</t>
    </r>
    <r>
      <rPr>
        <sz val="9"/>
        <color indexed="8"/>
        <rFont val="Times New Roman"/>
        <family val="1"/>
      </rPr>
      <t xml:space="preserve">    95    </t>
    </r>
    <r>
      <rPr>
        <sz val="9"/>
        <color indexed="8"/>
        <rFont val="標楷體"/>
        <family val="4"/>
      </rPr>
      <t>年</t>
    </r>
  </si>
  <si>
    <r>
      <rPr>
        <b/>
        <sz val="9"/>
        <color indexed="8"/>
        <rFont val="標楷體"/>
        <family val="4"/>
      </rPr>
      <t xml:space="preserve">臺閩地區
</t>
    </r>
    <r>
      <rPr>
        <b/>
        <sz val="9"/>
        <color indexed="8"/>
        <rFont val="Times New Roman"/>
        <family val="1"/>
      </rPr>
      <t>(Taiwan-Fuchien Region)</t>
    </r>
  </si>
  <si>
    <r>
      <rPr>
        <b/>
        <sz val="9"/>
        <color indexed="8"/>
        <rFont val="標楷體"/>
        <family val="4"/>
      </rPr>
      <t>民</t>
    </r>
    <r>
      <rPr>
        <b/>
        <sz val="9"/>
        <color indexed="8"/>
        <rFont val="Times New Roman"/>
        <family val="1"/>
      </rPr>
      <t xml:space="preserve">    </t>
    </r>
    <r>
      <rPr>
        <b/>
        <sz val="9"/>
        <color indexed="8"/>
        <rFont val="標楷體"/>
        <family val="4"/>
      </rPr>
      <t>國</t>
    </r>
    <r>
      <rPr>
        <b/>
        <sz val="9"/>
        <color indexed="8"/>
        <rFont val="Times New Roman"/>
        <family val="1"/>
      </rPr>
      <t xml:space="preserve">   101   </t>
    </r>
    <r>
      <rPr>
        <b/>
        <sz val="9"/>
        <color indexed="8"/>
        <rFont val="標楷體"/>
        <family val="4"/>
      </rPr>
      <t>年</t>
    </r>
  </si>
  <si>
    <r>
      <rPr>
        <b/>
        <sz val="9"/>
        <color indexed="8"/>
        <rFont val="標楷體"/>
        <family val="4"/>
      </rPr>
      <t>民</t>
    </r>
    <r>
      <rPr>
        <b/>
        <sz val="9"/>
        <color indexed="8"/>
        <rFont val="Times New Roman"/>
        <family val="1"/>
      </rPr>
      <t xml:space="preserve">    </t>
    </r>
    <r>
      <rPr>
        <b/>
        <sz val="9"/>
        <color indexed="8"/>
        <rFont val="標楷體"/>
        <family val="4"/>
      </rPr>
      <t>國</t>
    </r>
    <r>
      <rPr>
        <b/>
        <sz val="9"/>
        <color indexed="8"/>
        <rFont val="Times New Roman"/>
        <family val="1"/>
      </rPr>
      <t xml:space="preserve">   102   </t>
    </r>
    <r>
      <rPr>
        <b/>
        <sz val="9"/>
        <color indexed="8"/>
        <rFont val="標楷體"/>
        <family val="4"/>
      </rPr>
      <t>年</t>
    </r>
  </si>
  <si>
    <r>
      <rPr>
        <b/>
        <sz val="9"/>
        <color indexed="8"/>
        <rFont val="標楷體"/>
        <family val="4"/>
      </rPr>
      <t>民</t>
    </r>
    <r>
      <rPr>
        <b/>
        <sz val="9"/>
        <color indexed="8"/>
        <rFont val="Times New Roman"/>
        <family val="1"/>
      </rPr>
      <t xml:space="preserve">    </t>
    </r>
    <r>
      <rPr>
        <b/>
        <sz val="9"/>
        <color indexed="8"/>
        <rFont val="標楷體"/>
        <family val="4"/>
      </rPr>
      <t>國</t>
    </r>
    <r>
      <rPr>
        <b/>
        <sz val="9"/>
        <color indexed="8"/>
        <rFont val="Times New Roman"/>
        <family val="1"/>
      </rPr>
      <t xml:space="preserve">   103   </t>
    </r>
    <r>
      <rPr>
        <b/>
        <sz val="9"/>
        <color indexed="8"/>
        <rFont val="標楷體"/>
        <family val="4"/>
      </rPr>
      <t>年</t>
    </r>
  </si>
  <si>
    <r>
      <rPr>
        <b/>
        <sz val="9"/>
        <color indexed="8"/>
        <rFont val="標楷體"/>
        <family val="4"/>
      </rPr>
      <t>民</t>
    </r>
    <r>
      <rPr>
        <b/>
        <sz val="9"/>
        <color indexed="8"/>
        <rFont val="Times New Roman"/>
        <family val="1"/>
      </rPr>
      <t xml:space="preserve">    </t>
    </r>
    <r>
      <rPr>
        <b/>
        <sz val="9"/>
        <color indexed="8"/>
        <rFont val="標楷體"/>
        <family val="4"/>
      </rPr>
      <t>國</t>
    </r>
    <r>
      <rPr>
        <b/>
        <sz val="9"/>
        <color indexed="8"/>
        <rFont val="Times New Roman"/>
        <family val="1"/>
      </rPr>
      <t xml:space="preserve">   104   </t>
    </r>
    <r>
      <rPr>
        <b/>
        <sz val="9"/>
        <color indexed="8"/>
        <rFont val="標楷體"/>
        <family val="4"/>
      </rPr>
      <t>年</t>
    </r>
  </si>
  <si>
    <r>
      <rPr>
        <b/>
        <sz val="9"/>
        <color indexed="8"/>
        <rFont val="標楷體"/>
        <family val="4"/>
      </rPr>
      <t>民</t>
    </r>
    <r>
      <rPr>
        <b/>
        <sz val="9"/>
        <color indexed="8"/>
        <rFont val="Times New Roman"/>
        <family val="1"/>
      </rPr>
      <t xml:space="preserve">    </t>
    </r>
    <r>
      <rPr>
        <b/>
        <sz val="9"/>
        <color indexed="8"/>
        <rFont val="標楷體"/>
        <family val="4"/>
      </rPr>
      <t>國</t>
    </r>
    <r>
      <rPr>
        <b/>
        <sz val="9"/>
        <color indexed="8"/>
        <rFont val="Times New Roman"/>
        <family val="1"/>
      </rPr>
      <t xml:space="preserve">   105   </t>
    </r>
    <r>
      <rPr>
        <b/>
        <sz val="9"/>
        <color indexed="8"/>
        <rFont val="標楷體"/>
        <family val="4"/>
      </rPr>
      <t>年</t>
    </r>
  </si>
  <si>
    <r>
      <rPr>
        <b/>
        <sz val="9"/>
        <color indexed="8"/>
        <rFont val="標楷體"/>
        <family val="4"/>
      </rPr>
      <t>民</t>
    </r>
    <r>
      <rPr>
        <b/>
        <sz val="9"/>
        <color indexed="8"/>
        <rFont val="Times New Roman"/>
        <family val="1"/>
      </rPr>
      <t xml:space="preserve">    </t>
    </r>
    <r>
      <rPr>
        <b/>
        <sz val="9"/>
        <color indexed="8"/>
        <rFont val="標楷體"/>
        <family val="4"/>
      </rPr>
      <t>國</t>
    </r>
    <r>
      <rPr>
        <b/>
        <sz val="9"/>
        <color indexed="8"/>
        <rFont val="Times New Roman"/>
        <family val="1"/>
      </rPr>
      <t xml:space="preserve">   106   </t>
    </r>
    <r>
      <rPr>
        <b/>
        <sz val="9"/>
        <color indexed="8"/>
        <rFont val="標楷體"/>
        <family val="4"/>
      </rPr>
      <t>年</t>
    </r>
  </si>
  <si>
    <r>
      <rPr>
        <b/>
        <sz val="9"/>
        <color indexed="8"/>
        <rFont val="標楷體"/>
        <family val="4"/>
      </rPr>
      <t>民</t>
    </r>
    <r>
      <rPr>
        <b/>
        <sz val="9"/>
        <color indexed="8"/>
        <rFont val="Times New Roman"/>
        <family val="1"/>
      </rPr>
      <t xml:space="preserve">    </t>
    </r>
    <r>
      <rPr>
        <b/>
        <sz val="9"/>
        <color indexed="8"/>
        <rFont val="標楷體"/>
        <family val="4"/>
      </rPr>
      <t>國</t>
    </r>
    <r>
      <rPr>
        <b/>
        <sz val="9"/>
        <color indexed="8"/>
        <rFont val="Times New Roman"/>
        <family val="1"/>
      </rPr>
      <t xml:space="preserve">   107   </t>
    </r>
    <r>
      <rPr>
        <b/>
        <sz val="9"/>
        <color indexed="8"/>
        <rFont val="標楷體"/>
        <family val="4"/>
      </rPr>
      <t>年</t>
    </r>
  </si>
  <si>
    <r>
      <rPr>
        <b/>
        <sz val="9"/>
        <color indexed="8"/>
        <rFont val="標楷體"/>
        <family val="4"/>
      </rPr>
      <t>民</t>
    </r>
    <r>
      <rPr>
        <b/>
        <sz val="9"/>
        <color indexed="8"/>
        <rFont val="Times New Roman"/>
        <family val="1"/>
      </rPr>
      <t xml:space="preserve">    </t>
    </r>
    <r>
      <rPr>
        <b/>
        <sz val="9"/>
        <color indexed="8"/>
        <rFont val="標楷體"/>
        <family val="4"/>
      </rPr>
      <t>國</t>
    </r>
    <r>
      <rPr>
        <b/>
        <sz val="9"/>
        <color indexed="8"/>
        <rFont val="Times New Roman"/>
        <family val="1"/>
      </rPr>
      <t xml:space="preserve">   108   </t>
    </r>
    <r>
      <rPr>
        <b/>
        <sz val="9"/>
        <color indexed="8"/>
        <rFont val="標楷體"/>
        <family val="4"/>
      </rPr>
      <t>年</t>
    </r>
  </si>
  <si>
    <r>
      <rPr>
        <b/>
        <sz val="9"/>
        <color indexed="8"/>
        <rFont val="標楷體"/>
        <family val="4"/>
      </rPr>
      <t>民</t>
    </r>
    <r>
      <rPr>
        <b/>
        <sz val="9"/>
        <color indexed="8"/>
        <rFont val="Times New Roman"/>
        <family val="1"/>
      </rPr>
      <t xml:space="preserve">    </t>
    </r>
    <r>
      <rPr>
        <b/>
        <sz val="9"/>
        <color indexed="8"/>
        <rFont val="標楷體"/>
        <family val="4"/>
      </rPr>
      <t>國</t>
    </r>
    <r>
      <rPr>
        <b/>
        <sz val="9"/>
        <color indexed="8"/>
        <rFont val="Times New Roman"/>
        <family val="1"/>
      </rPr>
      <t xml:space="preserve">   109   </t>
    </r>
    <r>
      <rPr>
        <b/>
        <sz val="9"/>
        <color indexed="8"/>
        <rFont val="標楷體"/>
        <family val="4"/>
      </rPr>
      <t>年</t>
    </r>
  </si>
  <si>
    <r>
      <rPr>
        <b/>
        <sz val="9"/>
        <color indexed="8"/>
        <rFont val="標楷體"/>
        <family val="4"/>
      </rPr>
      <t>民</t>
    </r>
    <r>
      <rPr>
        <b/>
        <sz val="9"/>
        <color indexed="8"/>
        <rFont val="Times New Roman"/>
        <family val="1"/>
      </rPr>
      <t xml:space="preserve">    </t>
    </r>
    <r>
      <rPr>
        <b/>
        <sz val="9"/>
        <color indexed="8"/>
        <rFont val="標楷體"/>
        <family val="4"/>
      </rPr>
      <t>國</t>
    </r>
    <r>
      <rPr>
        <b/>
        <sz val="9"/>
        <color indexed="8"/>
        <rFont val="Times New Roman"/>
        <family val="1"/>
      </rPr>
      <t xml:space="preserve">   110   </t>
    </r>
    <r>
      <rPr>
        <b/>
        <sz val="9"/>
        <color indexed="8"/>
        <rFont val="標楷體"/>
        <family val="4"/>
      </rPr>
      <t>年</t>
    </r>
  </si>
  <si>
    <r>
      <t>44</t>
    </r>
    <r>
      <rPr>
        <sz val="8"/>
        <color indexed="8"/>
        <rFont val="標楷體"/>
        <family val="4"/>
      </rPr>
      <t>　造　　林</t>
    </r>
  </si>
  <si>
    <r>
      <t>Reforestation and Afforestation</t>
    </r>
    <r>
      <rPr>
        <sz val="8"/>
        <color indexed="8"/>
        <rFont val="細明體"/>
        <family val="3"/>
      </rPr>
      <t>　</t>
    </r>
    <r>
      <rPr>
        <sz val="8"/>
        <color indexed="8"/>
        <rFont val="Times New Roman"/>
        <family val="1"/>
      </rPr>
      <t>45</t>
    </r>
  </si>
  <si>
    <r>
      <rPr>
        <sz val="16"/>
        <color indexed="8"/>
        <rFont val="標楷體"/>
        <family val="4"/>
      </rPr>
      <t>表</t>
    </r>
    <r>
      <rPr>
        <sz val="16"/>
        <color indexed="8"/>
        <rFont val="Times New Roman"/>
        <family val="1"/>
      </rPr>
      <t>15</t>
    </r>
    <r>
      <rPr>
        <sz val="16"/>
        <color indexed="8"/>
        <rFont val="標楷體"/>
        <family val="4"/>
      </rPr>
      <t>　一般造林面積及數量（續完）</t>
    </r>
  </si>
  <si>
    <r>
      <rPr>
        <sz val="13"/>
        <color indexed="8"/>
        <rFont val="標楷體"/>
        <family val="4"/>
      </rPr>
      <t>按性質分</t>
    </r>
  </si>
  <si>
    <r>
      <rPr>
        <sz val="9"/>
        <color indexed="8"/>
        <rFont val="標楷體"/>
        <family val="4"/>
      </rPr>
      <t>保　　　安　　　林</t>
    </r>
  </si>
  <si>
    <r>
      <t xml:space="preserve">  </t>
    </r>
    <r>
      <rPr>
        <sz val="9"/>
        <color indexed="8"/>
        <rFont val="標楷體"/>
        <family val="4"/>
      </rPr>
      <t>經</t>
    </r>
    <r>
      <rPr>
        <sz val="9"/>
        <color indexed="8"/>
        <rFont val="Times New Roman"/>
        <family val="1"/>
      </rPr>
      <t xml:space="preserve">                      </t>
    </r>
    <r>
      <rPr>
        <sz val="9"/>
        <color indexed="8"/>
        <rFont val="標楷體"/>
        <family val="4"/>
      </rPr>
      <t>濟</t>
    </r>
    <r>
      <rPr>
        <sz val="9"/>
        <color indexed="8"/>
        <rFont val="Times New Roman"/>
        <family val="1"/>
      </rPr>
      <t xml:space="preserve">                      </t>
    </r>
    <r>
      <rPr>
        <sz val="9"/>
        <color indexed="8"/>
        <rFont val="標楷體"/>
        <family val="4"/>
      </rPr>
      <t>林</t>
    </r>
  </si>
  <si>
    <r>
      <t xml:space="preserve"> </t>
    </r>
    <r>
      <rPr>
        <sz val="9"/>
        <color indexed="8"/>
        <rFont val="標楷體"/>
        <family val="4"/>
      </rPr>
      <t>縣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標楷體"/>
        <family val="4"/>
      </rPr>
      <t>市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標楷體"/>
        <family val="4"/>
      </rPr>
      <t>公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標楷體"/>
        <family val="4"/>
      </rPr>
      <t>路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標楷體"/>
        <family val="4"/>
      </rPr>
      <t>行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標楷體"/>
        <family val="4"/>
      </rPr>
      <t>道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標楷體"/>
        <family val="4"/>
      </rPr>
      <t>樹</t>
    </r>
  </si>
  <si>
    <r>
      <rPr>
        <sz val="9"/>
        <color indexed="8"/>
        <rFont val="標楷體"/>
        <family val="4"/>
      </rPr>
      <t>合</t>
    </r>
    <r>
      <rPr>
        <sz val="9"/>
        <color indexed="8"/>
        <rFont val="Times New Roman"/>
        <family val="1"/>
      </rPr>
      <t xml:space="preserve">                                    </t>
    </r>
    <r>
      <rPr>
        <sz val="9"/>
        <color indexed="8"/>
        <rFont val="標楷體"/>
        <family val="4"/>
      </rPr>
      <t>計</t>
    </r>
  </si>
  <si>
    <r>
      <rPr>
        <sz val="9"/>
        <color indexed="8"/>
        <rFont val="標楷體"/>
        <family val="4"/>
      </rPr>
      <t>經</t>
    </r>
    <r>
      <rPr>
        <sz val="9"/>
        <color indexed="8"/>
        <rFont val="Times New Roman"/>
        <family val="1"/>
      </rPr>
      <t xml:space="preserve">       </t>
    </r>
    <r>
      <rPr>
        <sz val="9"/>
        <color indexed="8"/>
        <rFont val="標楷體"/>
        <family val="4"/>
      </rPr>
      <t>濟</t>
    </r>
  </si>
  <si>
    <r>
      <t xml:space="preserve">              </t>
    </r>
    <r>
      <rPr>
        <sz val="9"/>
        <color indexed="8"/>
        <rFont val="標楷體"/>
        <family val="4"/>
      </rPr>
      <t>林</t>
    </r>
  </si>
  <si>
    <r>
      <rPr>
        <sz val="9"/>
        <color indexed="8"/>
        <rFont val="標楷體"/>
        <family val="4"/>
      </rPr>
      <t>公私有林</t>
    </r>
  </si>
  <si>
    <r>
      <rPr>
        <sz val="9"/>
        <color indexed="8"/>
        <rFont val="標楷體"/>
        <family val="4"/>
      </rPr>
      <t>保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標楷體"/>
        <family val="4"/>
      </rPr>
      <t>留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標楷體"/>
        <family val="4"/>
      </rPr>
      <t>地</t>
    </r>
  </si>
  <si>
    <r>
      <rPr>
        <sz val="9"/>
        <color indexed="8"/>
        <rFont val="標楷體"/>
        <family val="4"/>
      </rPr>
      <t>租地造林</t>
    </r>
  </si>
  <si>
    <r>
      <rPr>
        <sz val="9"/>
        <color indexed="8"/>
        <rFont val="標楷體"/>
        <family val="4"/>
      </rPr>
      <t>民</t>
    </r>
    <r>
      <rPr>
        <sz val="9"/>
        <color indexed="8"/>
        <rFont val="Times New Roman"/>
        <family val="1"/>
      </rPr>
      <t xml:space="preserve">     </t>
    </r>
    <r>
      <rPr>
        <sz val="9"/>
        <color indexed="8"/>
        <rFont val="標楷體"/>
        <family val="4"/>
      </rPr>
      <t>國</t>
    </r>
    <r>
      <rPr>
        <sz val="9"/>
        <color indexed="8"/>
        <rFont val="Times New Roman"/>
        <family val="1"/>
      </rPr>
      <t xml:space="preserve">     95     </t>
    </r>
    <r>
      <rPr>
        <sz val="9"/>
        <color indexed="8"/>
        <rFont val="標楷體"/>
        <family val="4"/>
      </rPr>
      <t>年</t>
    </r>
  </si>
  <si>
    <r>
      <rPr>
        <b/>
        <sz val="9"/>
        <color indexed="8"/>
        <rFont val="標楷體"/>
        <family val="4"/>
      </rPr>
      <t>民國</t>
    </r>
    <r>
      <rPr>
        <b/>
        <sz val="9"/>
        <color indexed="8"/>
        <rFont val="Times New Roman"/>
        <family val="1"/>
      </rPr>
      <t>101</t>
    </r>
    <r>
      <rPr>
        <b/>
        <sz val="9"/>
        <color indexed="8"/>
        <rFont val="標楷體"/>
        <family val="4"/>
      </rPr>
      <t>年</t>
    </r>
  </si>
  <si>
    <r>
      <rPr>
        <b/>
        <sz val="9"/>
        <color indexed="8"/>
        <rFont val="標楷體"/>
        <family val="4"/>
      </rPr>
      <t>民國</t>
    </r>
    <r>
      <rPr>
        <b/>
        <sz val="9"/>
        <color indexed="8"/>
        <rFont val="Times New Roman"/>
        <family val="1"/>
      </rPr>
      <t>102</t>
    </r>
    <r>
      <rPr>
        <b/>
        <sz val="9"/>
        <color indexed="8"/>
        <rFont val="標楷體"/>
        <family val="4"/>
      </rPr>
      <t>年</t>
    </r>
  </si>
  <si>
    <r>
      <rPr>
        <b/>
        <sz val="9"/>
        <color indexed="8"/>
        <rFont val="標楷體"/>
        <family val="4"/>
      </rPr>
      <t>民國</t>
    </r>
    <r>
      <rPr>
        <b/>
        <sz val="9"/>
        <color indexed="8"/>
        <rFont val="Times New Roman"/>
        <family val="1"/>
      </rPr>
      <t>103</t>
    </r>
    <r>
      <rPr>
        <b/>
        <sz val="9"/>
        <color indexed="8"/>
        <rFont val="標楷體"/>
        <family val="4"/>
      </rPr>
      <t>年</t>
    </r>
  </si>
  <si>
    <r>
      <rPr>
        <b/>
        <sz val="9"/>
        <color indexed="8"/>
        <rFont val="標楷體"/>
        <family val="4"/>
      </rPr>
      <t>民國</t>
    </r>
    <r>
      <rPr>
        <b/>
        <sz val="9"/>
        <color indexed="8"/>
        <rFont val="Times New Roman"/>
        <family val="1"/>
      </rPr>
      <t>104</t>
    </r>
    <r>
      <rPr>
        <b/>
        <sz val="9"/>
        <color indexed="8"/>
        <rFont val="標楷體"/>
        <family val="4"/>
      </rPr>
      <t>年</t>
    </r>
  </si>
  <si>
    <r>
      <rPr>
        <b/>
        <sz val="9"/>
        <color indexed="8"/>
        <rFont val="標楷體"/>
        <family val="4"/>
      </rPr>
      <t>民國</t>
    </r>
    <r>
      <rPr>
        <b/>
        <sz val="9"/>
        <color indexed="8"/>
        <rFont val="Times New Roman"/>
        <family val="1"/>
      </rPr>
      <t>105</t>
    </r>
    <r>
      <rPr>
        <b/>
        <sz val="9"/>
        <color indexed="8"/>
        <rFont val="標楷體"/>
        <family val="4"/>
      </rPr>
      <t>年</t>
    </r>
  </si>
  <si>
    <r>
      <rPr>
        <b/>
        <sz val="9"/>
        <color indexed="8"/>
        <rFont val="標楷體"/>
        <family val="4"/>
      </rPr>
      <t>民國</t>
    </r>
    <r>
      <rPr>
        <b/>
        <sz val="9"/>
        <color indexed="8"/>
        <rFont val="Times New Roman"/>
        <family val="1"/>
      </rPr>
      <t>106</t>
    </r>
    <r>
      <rPr>
        <b/>
        <sz val="9"/>
        <color indexed="8"/>
        <rFont val="標楷體"/>
        <family val="4"/>
      </rPr>
      <t>年</t>
    </r>
  </si>
  <si>
    <r>
      <rPr>
        <b/>
        <sz val="9"/>
        <color indexed="8"/>
        <rFont val="標楷體"/>
        <family val="4"/>
      </rPr>
      <t>民國</t>
    </r>
    <r>
      <rPr>
        <b/>
        <sz val="9"/>
        <color indexed="8"/>
        <rFont val="Times New Roman"/>
        <family val="1"/>
      </rPr>
      <t>107</t>
    </r>
    <r>
      <rPr>
        <b/>
        <sz val="9"/>
        <color indexed="8"/>
        <rFont val="標楷體"/>
        <family val="4"/>
      </rPr>
      <t>年</t>
    </r>
  </si>
  <si>
    <r>
      <rPr>
        <b/>
        <sz val="9"/>
        <color indexed="8"/>
        <rFont val="標楷體"/>
        <family val="4"/>
      </rPr>
      <t>民國</t>
    </r>
    <r>
      <rPr>
        <b/>
        <sz val="9"/>
        <color indexed="8"/>
        <rFont val="Times New Roman"/>
        <family val="1"/>
      </rPr>
      <t>108</t>
    </r>
    <r>
      <rPr>
        <b/>
        <sz val="9"/>
        <color indexed="8"/>
        <rFont val="標楷體"/>
        <family val="4"/>
      </rPr>
      <t>年</t>
    </r>
  </si>
  <si>
    <r>
      <rPr>
        <b/>
        <sz val="9"/>
        <color indexed="8"/>
        <rFont val="標楷體"/>
        <family val="4"/>
      </rPr>
      <t>民國</t>
    </r>
    <r>
      <rPr>
        <b/>
        <sz val="9"/>
        <color indexed="8"/>
        <rFont val="Times New Roman"/>
        <family val="1"/>
      </rPr>
      <t>109</t>
    </r>
    <r>
      <rPr>
        <b/>
        <sz val="9"/>
        <color indexed="8"/>
        <rFont val="標楷體"/>
        <family val="4"/>
      </rPr>
      <t>年</t>
    </r>
  </si>
  <si>
    <r>
      <rPr>
        <i/>
        <sz val="9"/>
        <color indexed="8"/>
        <rFont val="標楷體"/>
        <family val="4"/>
      </rPr>
      <t>上半年計</t>
    </r>
  </si>
  <si>
    <r>
      <t xml:space="preserve"> </t>
    </r>
    <r>
      <rPr>
        <sz val="9"/>
        <color indexed="8"/>
        <rFont val="標楷體"/>
        <family val="4"/>
      </rPr>
      <t>第</t>
    </r>
    <r>
      <rPr>
        <sz val="9"/>
        <color indexed="8"/>
        <rFont val="Times New Roman"/>
        <family val="1"/>
      </rPr>
      <t>1</t>
    </r>
    <r>
      <rPr>
        <sz val="9"/>
        <color indexed="8"/>
        <rFont val="標楷體"/>
        <family val="4"/>
      </rPr>
      <t>季</t>
    </r>
  </si>
  <si>
    <r>
      <t xml:space="preserve"> </t>
    </r>
    <r>
      <rPr>
        <sz val="9"/>
        <color indexed="8"/>
        <rFont val="標楷體"/>
        <family val="4"/>
      </rPr>
      <t>第</t>
    </r>
    <r>
      <rPr>
        <sz val="9"/>
        <color indexed="8"/>
        <rFont val="Times New Roman"/>
        <family val="1"/>
      </rPr>
      <t>2</t>
    </r>
    <r>
      <rPr>
        <sz val="9"/>
        <color indexed="8"/>
        <rFont val="標楷體"/>
        <family val="4"/>
      </rPr>
      <t>季</t>
    </r>
  </si>
  <si>
    <r>
      <rPr>
        <i/>
        <sz val="9"/>
        <color indexed="8"/>
        <rFont val="標楷體"/>
        <family val="4"/>
      </rPr>
      <t>下半年計</t>
    </r>
  </si>
  <si>
    <r>
      <t xml:space="preserve"> </t>
    </r>
    <r>
      <rPr>
        <sz val="9"/>
        <color indexed="8"/>
        <rFont val="標楷體"/>
        <family val="4"/>
      </rPr>
      <t>第</t>
    </r>
    <r>
      <rPr>
        <sz val="9"/>
        <color indexed="8"/>
        <rFont val="Times New Roman"/>
        <family val="1"/>
      </rPr>
      <t>3</t>
    </r>
    <r>
      <rPr>
        <sz val="9"/>
        <color indexed="8"/>
        <rFont val="標楷體"/>
        <family val="4"/>
      </rPr>
      <t>季</t>
    </r>
  </si>
  <si>
    <r>
      <t xml:space="preserve"> </t>
    </r>
    <r>
      <rPr>
        <sz val="9"/>
        <color indexed="8"/>
        <rFont val="標楷體"/>
        <family val="4"/>
      </rPr>
      <t>第</t>
    </r>
    <r>
      <rPr>
        <sz val="9"/>
        <color indexed="8"/>
        <rFont val="Times New Roman"/>
        <family val="1"/>
      </rPr>
      <t>4</t>
    </r>
    <r>
      <rPr>
        <sz val="9"/>
        <color indexed="8"/>
        <rFont val="標楷體"/>
        <family val="4"/>
      </rPr>
      <t>季</t>
    </r>
  </si>
</sst>
</file>

<file path=xl/styles.xml><?xml version="1.0" encoding="utf-8"?>
<styleSheet xmlns="http://schemas.openxmlformats.org/spreadsheetml/2006/main">
  <numFmts count="6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0.0000;\-#\ ##0.0000"/>
    <numFmt numFmtId="177" formatCode="0.0000_);[Red]\(0.0000\)"/>
    <numFmt numFmtId="178" formatCode="#\ ##0.0000\ \ ;\-#\ ##0.0000\ 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);[Red]\(0\)"/>
    <numFmt numFmtId="183" formatCode="0.00_);[Red]\(0.00\)"/>
    <numFmt numFmtId="184" formatCode="#\ ###\ ##0.0000;\-#,##0.0000"/>
    <numFmt numFmtId="185" formatCode="###\ ###\ ##0.0000;\-#,##0.00"/>
    <numFmt numFmtId="186" formatCode="###\ ###\ ##0;\-#,##0.00"/>
    <numFmt numFmtId="187" formatCode="000"/>
    <numFmt numFmtId="188" formatCode="0.E+00"/>
    <numFmt numFmtId="189" formatCode="#,##0____;\-#,##0.00"/>
    <numFmt numFmtId="190" formatCode="#\ ###\ ##0.00;\-#,##0.00"/>
    <numFmt numFmtId="191" formatCode="#\ ###\ ###0.00;\-#,##0"/>
    <numFmt numFmtId="192" formatCode="#\ ###\ ##0;\-#,##0"/>
    <numFmt numFmtId="193" formatCode="#\ ###\ ##0\ \ \ ;\-#,##0"/>
    <numFmt numFmtId="194" formatCode="#\ #,##\ #,#0___;\-#,##0"/>
    <numFmt numFmtId="195" formatCode="#\ #,##\ #,##___;\-#,##0"/>
    <numFmt numFmtId="196" formatCode="#\ #,##\ #,#0\ \ \ \-#,##0.0000"/>
    <numFmt numFmtId="197" formatCode="#\ ###\ ##0__;\-#,##0"/>
    <numFmt numFmtId="198" formatCode="#\ ###\ ##00000__;\-#,##0"/>
    <numFmt numFmtId="199" formatCode="#\ ###\ ##0__0;\-#,##0"/>
    <numFmt numFmtId="200" formatCode="#\ #,##\ #,#0_*_;\-#,##0"/>
    <numFmt numFmtId="201" formatCode="#\ ###\ ##0\-\-\-;\-#,##0"/>
    <numFmt numFmtId="202" formatCode="#\ ###\ ###\ \ \ ;\-#,##0"/>
    <numFmt numFmtId="203" formatCode="#\ #,##\ #,#0***;\-#,##0"/>
    <numFmt numFmtId="204" formatCode="#,\ ###,\ ##0,###;\-#,##0"/>
    <numFmt numFmtId="205" formatCode="#\ ###\ ##0\ ###;\-#,##0"/>
    <numFmt numFmtId="206" formatCode="#\ ##0\ \ ;\-#,##0"/>
    <numFmt numFmtId="207" formatCode="#\ ###\ ###\ ##0;\-#,##0"/>
    <numFmt numFmtId="208" formatCode="_-* #\ ###\ ##0_-;\-* #\ ###\ ##0_-;_-* &quot;-&quot;_-;_-@_-"/>
    <numFmt numFmtId="209" formatCode="yyyy"/>
    <numFmt numFmtId="210" formatCode="\(yyyy\)"/>
    <numFmt numFmtId="211" formatCode="&quot;(&quot;yyyy&quot;)&quot;"/>
    <numFmt numFmtId="212" formatCode="_-* #\ ###\ ##0.00_-;\-* #\ ###\ ##0.00_-;_-* &quot;-&quot;_-;_-@_-"/>
    <numFmt numFmtId="213" formatCode="_-* #\ ###\ ##0.00_-;\-* #\ ###\ ##0_-;_-* &quot;-&quot;_-;_-@_-"/>
    <numFmt numFmtId="214" formatCode="0.0"/>
    <numFmt numFmtId="215" formatCode="\-"/>
    <numFmt numFmtId="216" formatCode="_-* #,##0.0_-;\-* #,##0.0_-;_-* &quot;-&quot;_-;_-@_-"/>
    <numFmt numFmtId="217" formatCode="_-* #,##0.00_-;\-* #,##0.00_-;_-* &quot;-&quot;_-;_-@_-"/>
    <numFmt numFmtId="218" formatCode="_-* #.0\ ###\ ##0_-;\-* #.0\ ###\ ##0_-;_-* &quot;-&quot;_-;_-@_-"/>
    <numFmt numFmtId="219" formatCode="0.0_ "/>
    <numFmt numFmtId="220" formatCode="0.00_ "/>
    <numFmt numFmtId="221" formatCode="[$-404]AM/PM\ hh:mm:ss"/>
    <numFmt numFmtId="222" formatCode="_-* #,##0.0_-;\-* #,##0.0_-;_-* &quot;-&quot;??_-;_-@_-"/>
    <numFmt numFmtId="223" formatCode="_-* #,##0_-;\-* #,##0_-;_-* &quot;-&quot;??_-;_-@_-"/>
    <numFmt numFmtId="224" formatCode="_-* #\ ###\ ##0_-;\-* #\ ###\ ##0.00_-;_-* &quot;-&quot;_-;_-@_-"/>
    <numFmt numFmtId="225" formatCode="#,##0.00_);[Red]\(#,##0.00\)"/>
    <numFmt numFmtId="226" formatCode="#,##0_);[Red]\(#,##0\)"/>
  </numFmts>
  <fonts count="85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9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標楷體"/>
      <family val="4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i/>
      <sz val="8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標楷體"/>
      <family val="4"/>
    </font>
    <font>
      <sz val="8"/>
      <color indexed="8"/>
      <name val="細明體"/>
      <family val="3"/>
    </font>
    <font>
      <sz val="16"/>
      <color indexed="8"/>
      <name val="Times New Roman"/>
      <family val="1"/>
    </font>
    <font>
      <sz val="16"/>
      <color indexed="8"/>
      <name val="標楷體"/>
      <family val="4"/>
    </font>
    <font>
      <sz val="14"/>
      <color indexed="8"/>
      <name val="Times New Roman"/>
      <family val="1"/>
    </font>
    <font>
      <sz val="13"/>
      <color indexed="8"/>
      <name val="標楷體"/>
      <family val="4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標楷體"/>
      <family val="4"/>
    </font>
    <font>
      <sz val="7.5"/>
      <color indexed="8"/>
      <name val="Times New Roman"/>
      <family val="1"/>
    </font>
    <font>
      <i/>
      <sz val="9"/>
      <color indexed="8"/>
      <name val="標楷體"/>
      <family val="4"/>
    </font>
    <font>
      <i/>
      <sz val="7.5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9"/>
      <color theme="1"/>
      <name val="Times New Roman"/>
      <family val="1"/>
    </font>
    <font>
      <b/>
      <sz val="7.5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標楷體"/>
      <family val="4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i/>
      <sz val="8"/>
      <color theme="1"/>
      <name val="Times New Roman"/>
      <family val="1"/>
    </font>
    <font>
      <sz val="7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i/>
      <sz val="9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標楷體"/>
      <family val="4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sz val="7.5"/>
      <color theme="1"/>
      <name val="Times New Roman"/>
      <family val="1"/>
    </font>
    <font>
      <i/>
      <sz val="9"/>
      <color theme="1"/>
      <name val="標楷體"/>
      <family val="4"/>
    </font>
    <font>
      <i/>
      <sz val="7.5"/>
      <color theme="1"/>
      <name val="Times New Roman"/>
      <family val="1"/>
    </font>
    <font>
      <i/>
      <sz val="12"/>
      <color theme="1"/>
      <name val="Times New Roman"/>
      <family val="1"/>
    </font>
    <font>
      <sz val="9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63" fillId="0" borderId="10" xfId="0" applyFont="1" applyFill="1" applyBorder="1" applyAlignment="1" applyProtection="1" quotePrefix="1">
      <alignment horizontal="distributed" vertical="center"/>
      <protection locked="0"/>
    </xf>
    <xf numFmtId="213" fontId="64" fillId="0" borderId="0" xfId="0" applyNumberFormat="1" applyFont="1" applyFill="1" applyAlignment="1" applyProtection="1">
      <alignment horizontal="right" vertical="center" wrapText="1"/>
      <protection/>
    </xf>
    <xf numFmtId="202" fontId="64" fillId="0" borderId="0" xfId="0" applyNumberFormat="1" applyFont="1" applyFill="1" applyAlignment="1" applyProtection="1">
      <alignment horizontal="right" vertical="center" wrapText="1"/>
      <protection/>
    </xf>
    <xf numFmtId="215" fontId="64" fillId="0" borderId="0" xfId="0" applyNumberFormat="1" applyFont="1" applyFill="1" applyAlignment="1" applyProtection="1">
      <alignment horizontal="right" vertical="center" wrapText="1"/>
      <protection/>
    </xf>
    <xf numFmtId="43" fontId="64" fillId="0" borderId="0" xfId="0" applyNumberFormat="1" applyFont="1" applyFill="1" applyAlignment="1" applyProtection="1">
      <alignment horizontal="right" vertical="center" wrapText="1"/>
      <protection/>
    </xf>
    <xf numFmtId="223" fontId="64" fillId="0" borderId="0" xfId="0" applyNumberFormat="1" applyFont="1" applyFill="1" applyAlignment="1" applyProtection="1">
      <alignment horizontal="right" vertical="center" wrapText="1"/>
      <protection/>
    </xf>
    <xf numFmtId="220" fontId="64" fillId="0" borderId="0" xfId="0" applyNumberFormat="1" applyFont="1" applyFill="1" applyAlignment="1" applyProtection="1">
      <alignment horizontal="right" vertical="center" wrapText="1"/>
      <protection/>
    </xf>
    <xf numFmtId="0" fontId="63" fillId="0" borderId="0" xfId="0" applyFont="1" applyFill="1" applyBorder="1" applyAlignment="1" applyProtection="1">
      <alignment horizontal="distributed" vertical="center" wrapText="1"/>
      <protection locked="0"/>
    </xf>
    <xf numFmtId="0" fontId="63" fillId="0" borderId="0" xfId="0" applyFont="1" applyFill="1" applyBorder="1" applyAlignment="1" applyProtection="1" quotePrefix="1">
      <alignment horizontal="left" vertical="center"/>
      <protection locked="0"/>
    </xf>
    <xf numFmtId="0" fontId="64" fillId="0" borderId="0" xfId="0" applyFont="1" applyFill="1" applyBorder="1" applyAlignment="1" applyProtection="1">
      <alignment horizontal="right" vertical="center" wrapText="1"/>
      <protection locked="0"/>
    </xf>
    <xf numFmtId="212" fontId="64" fillId="0" borderId="0" xfId="0" applyNumberFormat="1" applyFont="1" applyFill="1" applyBorder="1" applyAlignment="1" applyProtection="1">
      <alignment horizontal="right" vertical="center" wrapText="1"/>
      <protection locked="0"/>
    </xf>
    <xf numFmtId="202" fontId="6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6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65" fillId="0" borderId="0" xfId="0" applyFont="1" applyFill="1" applyAlignment="1" applyProtection="1">
      <alignment vertical="center"/>
      <protection locked="0"/>
    </xf>
    <xf numFmtId="0" fontId="66" fillId="0" borderId="0" xfId="0" applyFont="1" applyFill="1" applyBorder="1" applyAlignment="1" applyProtection="1">
      <alignment horizontal="distributed" vertical="center" wrapText="1" indent="1"/>
      <protection locked="0"/>
    </xf>
    <xf numFmtId="41" fontId="67" fillId="0" borderId="0" xfId="0" applyNumberFormat="1" applyFont="1" applyFill="1" applyAlignment="1" applyProtection="1">
      <alignment horizontal="right" vertical="center" wrapText="1"/>
      <protection/>
    </xf>
    <xf numFmtId="212" fontId="67" fillId="0" borderId="0" xfId="0" applyNumberFormat="1" applyFont="1" applyFill="1" applyAlignment="1" applyProtection="1">
      <alignment horizontal="right" vertical="center" wrapText="1"/>
      <protection/>
    </xf>
    <xf numFmtId="202" fontId="67" fillId="0" borderId="0" xfId="0" applyNumberFormat="1" applyFont="1" applyFill="1" applyAlignment="1" applyProtection="1">
      <alignment horizontal="right" vertical="center" wrapText="1"/>
      <protection/>
    </xf>
    <xf numFmtId="0" fontId="68" fillId="0" borderId="0" xfId="0" applyFont="1" applyFill="1" applyAlignment="1" applyProtection="1">
      <alignment vertical="center"/>
      <protection locked="0"/>
    </xf>
    <xf numFmtId="41" fontId="69" fillId="0" borderId="0" xfId="0" applyNumberFormat="1" applyFont="1" applyFill="1" applyAlignment="1" applyProtection="1">
      <alignment horizontal="right" vertical="center" wrapText="1"/>
      <protection/>
    </xf>
    <xf numFmtId="217" fontId="69" fillId="0" borderId="0" xfId="0" applyNumberFormat="1" applyFont="1" applyFill="1" applyAlignment="1" applyProtection="1">
      <alignment horizontal="right" vertical="center" wrapText="1"/>
      <protection/>
    </xf>
    <xf numFmtId="202" fontId="69" fillId="0" borderId="0" xfId="0" applyNumberFormat="1" applyFont="1" applyFill="1" applyAlignment="1" applyProtection="1">
      <alignment horizontal="right" vertical="center" wrapText="1"/>
      <protection/>
    </xf>
    <xf numFmtId="0" fontId="70" fillId="0" borderId="0" xfId="0" applyFont="1" applyFill="1" applyAlignment="1" applyProtection="1">
      <alignment vertical="center"/>
      <protection locked="0"/>
    </xf>
    <xf numFmtId="0" fontId="71" fillId="0" borderId="0" xfId="0" applyFont="1" applyFill="1" applyAlignment="1" applyProtection="1">
      <alignment vertical="center"/>
      <protection locked="0"/>
    </xf>
    <xf numFmtId="0" fontId="72" fillId="0" borderId="0" xfId="0" applyFont="1" applyFill="1" applyAlignment="1" applyProtection="1">
      <alignment horizontal="distributed" vertical="center" wrapText="1" indent="2"/>
      <protection locked="0"/>
    </xf>
    <xf numFmtId="0" fontId="70" fillId="0" borderId="10" xfId="0" applyFont="1" applyFill="1" applyBorder="1" applyAlignment="1" applyProtection="1">
      <alignment horizontal="center" vertical="center" wrapText="1"/>
      <protection locked="0"/>
    </xf>
    <xf numFmtId="41" fontId="73" fillId="0" borderId="0" xfId="0" applyNumberFormat="1" applyFont="1" applyFill="1" applyAlignment="1" applyProtection="1">
      <alignment horizontal="right" vertical="center" wrapText="1"/>
      <protection locked="0"/>
    </xf>
    <xf numFmtId="41" fontId="67" fillId="0" borderId="0" xfId="0" applyNumberFormat="1" applyFont="1" applyFill="1" applyAlignment="1" applyProtection="1">
      <alignment horizontal="right" vertical="center" wrapText="1"/>
      <protection locked="0"/>
    </xf>
    <xf numFmtId="41" fontId="73" fillId="0" borderId="0" xfId="0" applyNumberFormat="1" applyFont="1" applyFill="1" applyAlignment="1" applyProtection="1">
      <alignment horizontal="right" vertical="center" wrapText="1"/>
      <protection/>
    </xf>
    <xf numFmtId="217" fontId="73" fillId="0" borderId="0" xfId="0" applyNumberFormat="1" applyFont="1" applyFill="1" applyAlignment="1" applyProtection="1">
      <alignment horizontal="right" vertical="center" wrapText="1"/>
      <protection locked="0"/>
    </xf>
    <xf numFmtId="202" fontId="73" fillId="0" borderId="0" xfId="0" applyNumberFormat="1" applyFont="1" applyFill="1" applyAlignment="1" applyProtection="1">
      <alignment horizontal="right" vertical="center" wrapText="1"/>
      <protection locked="0"/>
    </xf>
    <xf numFmtId="213" fontId="69" fillId="0" borderId="0" xfId="0" applyNumberFormat="1" applyFont="1" applyFill="1" applyAlignment="1" applyProtection="1">
      <alignment horizontal="right" vertical="center" wrapText="1"/>
      <protection/>
    </xf>
    <xf numFmtId="192" fontId="73" fillId="0" borderId="0" xfId="0" applyNumberFormat="1" applyFont="1" applyFill="1" applyAlignment="1" applyProtection="1">
      <alignment horizontal="right" vertical="center" wrapText="1"/>
      <protection locked="0"/>
    </xf>
    <xf numFmtId="213" fontId="73" fillId="0" borderId="0" xfId="0" applyNumberFormat="1" applyFont="1" applyFill="1" applyAlignment="1" applyProtection="1">
      <alignment horizontal="right" vertical="center" wrapText="1"/>
      <protection locked="0"/>
    </xf>
    <xf numFmtId="0" fontId="74" fillId="0" borderId="0" xfId="0" applyFont="1" applyFill="1" applyBorder="1" applyAlignment="1" applyProtection="1">
      <alignment horizontal="distributed" vertical="center" wrapText="1" indent="2"/>
      <protection locked="0"/>
    </xf>
    <xf numFmtId="0" fontId="74" fillId="0" borderId="10" xfId="0" applyFont="1" applyFill="1" applyBorder="1" applyAlignment="1" applyProtection="1">
      <alignment horizontal="distributed" vertical="center" wrapText="1" indent="2"/>
      <protection locked="0"/>
    </xf>
    <xf numFmtId="0" fontId="73" fillId="0" borderId="0" xfId="0" applyFont="1" applyFill="1" applyAlignment="1" applyProtection="1">
      <alignment vertical="center"/>
      <protection locked="0"/>
    </xf>
    <xf numFmtId="0" fontId="73" fillId="0" borderId="0" xfId="0" applyFont="1" applyFill="1" applyAlignment="1" applyProtection="1">
      <alignment horizontal="right" vertical="center"/>
      <protection locked="0"/>
    </xf>
    <xf numFmtId="0" fontId="75" fillId="0" borderId="0" xfId="0" applyFont="1" applyFill="1" applyAlignment="1" applyProtection="1">
      <alignment horizontal="center" vertical="center"/>
      <protection locked="0"/>
    </xf>
    <xf numFmtId="0" fontId="76" fillId="0" borderId="0" xfId="0" applyFont="1" applyFill="1" applyAlignment="1" applyProtection="1">
      <alignment horizontal="center" vertical="center"/>
      <protection locked="0"/>
    </xf>
    <xf numFmtId="0" fontId="75" fillId="0" borderId="0" xfId="0" applyFont="1" applyFill="1" applyAlignment="1" applyProtection="1">
      <alignment horizontal="center" vertical="center"/>
      <protection locked="0"/>
    </xf>
    <xf numFmtId="0" fontId="76" fillId="0" borderId="0" xfId="0" applyFont="1" applyFill="1" applyAlignment="1" applyProtection="1">
      <alignment horizontal="center" vertical="center"/>
      <protection locked="0"/>
    </xf>
    <xf numFmtId="0" fontId="77" fillId="0" borderId="0" xfId="0" applyFont="1" applyFill="1" applyAlignment="1" applyProtection="1">
      <alignment horizontal="center" vertical="center"/>
      <protection locked="0"/>
    </xf>
    <xf numFmtId="0" fontId="78" fillId="0" borderId="0" xfId="0" applyFont="1" applyFill="1" applyAlignment="1" applyProtection="1">
      <alignment horizontal="center" vertical="center"/>
      <protection locked="0"/>
    </xf>
    <xf numFmtId="0" fontId="79" fillId="0" borderId="0" xfId="0" applyFont="1" applyFill="1" applyAlignment="1" applyProtection="1">
      <alignment horizontal="center" vertical="center"/>
      <protection locked="0"/>
    </xf>
    <xf numFmtId="0" fontId="78" fillId="0" borderId="0" xfId="0" applyFont="1" applyFill="1" applyBorder="1" applyAlignment="1" applyProtection="1">
      <alignment horizontal="center" vertical="center"/>
      <protection locked="0"/>
    </xf>
    <xf numFmtId="0" fontId="71" fillId="0" borderId="0" xfId="0" applyFont="1" applyFill="1" applyBorder="1" applyAlignment="1" applyProtection="1">
      <alignment horizontal="center" vertical="center"/>
      <protection locked="0"/>
    </xf>
    <xf numFmtId="0" fontId="71" fillId="0" borderId="0" xfId="0" applyFont="1" applyFill="1" applyBorder="1" applyAlignment="1" applyProtection="1">
      <alignment vertical="center"/>
      <protection locked="0"/>
    </xf>
    <xf numFmtId="0" fontId="72" fillId="0" borderId="0" xfId="0" applyFont="1" applyFill="1" applyAlignment="1" applyProtection="1">
      <alignment horizontal="left" vertical="center"/>
      <protection locked="0"/>
    </xf>
    <xf numFmtId="0" fontId="72" fillId="0" borderId="0" xfId="0" applyFont="1" applyFill="1" applyBorder="1" applyAlignment="1" applyProtection="1">
      <alignment horizontal="left" vertical="center"/>
      <protection locked="0"/>
    </xf>
    <xf numFmtId="0" fontId="72" fillId="0" borderId="0" xfId="0" applyFont="1" applyFill="1" applyBorder="1" applyAlignment="1" applyProtection="1">
      <alignment horizontal="justify" vertical="center"/>
      <protection locked="0"/>
    </xf>
    <xf numFmtId="0" fontId="73" fillId="0" borderId="0" xfId="0" applyFont="1" applyFill="1" applyBorder="1" applyAlignment="1" applyProtection="1">
      <alignment horizontal="left" vertical="center"/>
      <protection locked="0"/>
    </xf>
    <xf numFmtId="0" fontId="73" fillId="0" borderId="0" xfId="0" applyFont="1" applyFill="1" applyBorder="1" applyAlignment="1" applyProtection="1">
      <alignment vertical="center"/>
      <protection locked="0"/>
    </xf>
    <xf numFmtId="0" fontId="72" fillId="0" borderId="0" xfId="0" applyFont="1" applyFill="1" applyAlignment="1" applyProtection="1">
      <alignment vertical="center"/>
      <protection locked="0"/>
    </xf>
    <xf numFmtId="0" fontId="72" fillId="0" borderId="0" xfId="0" applyFont="1" applyFill="1" applyBorder="1" applyAlignment="1" applyProtection="1">
      <alignment horizontal="center" vertical="center"/>
      <protection locked="0"/>
    </xf>
    <xf numFmtId="0" fontId="72" fillId="0" borderId="0" xfId="0" applyFont="1" applyFill="1" applyBorder="1" applyAlignment="1" applyProtection="1">
      <alignment horizontal="right" vertical="center"/>
      <protection locked="0"/>
    </xf>
    <xf numFmtId="0" fontId="72" fillId="0" borderId="0" xfId="0" applyFont="1" applyFill="1" applyBorder="1" applyAlignment="1" applyProtection="1">
      <alignment vertical="center"/>
      <protection locked="0"/>
    </xf>
    <xf numFmtId="0" fontId="73" fillId="0" borderId="0" xfId="0" applyFont="1" applyFill="1" applyBorder="1" applyAlignment="1" applyProtection="1">
      <alignment horizontal="right" vertical="center"/>
      <protection locked="0"/>
    </xf>
    <xf numFmtId="0" fontId="73" fillId="0" borderId="11" xfId="0" applyFont="1" applyFill="1" applyBorder="1" applyAlignment="1" applyProtection="1">
      <alignment horizontal="right" vertical="center"/>
      <protection locked="0"/>
    </xf>
    <xf numFmtId="0" fontId="71" fillId="0" borderId="12" xfId="0" applyFont="1" applyFill="1" applyBorder="1" applyAlignment="1" applyProtection="1">
      <alignment vertical="center"/>
      <protection locked="0"/>
    </xf>
    <xf numFmtId="0" fontId="71" fillId="0" borderId="13" xfId="0" applyFont="1" applyFill="1" applyBorder="1" applyAlignment="1" applyProtection="1">
      <alignment vertical="center"/>
      <protection locked="0"/>
    </xf>
    <xf numFmtId="0" fontId="72" fillId="0" borderId="14" xfId="0" applyFont="1" applyFill="1" applyBorder="1" applyAlignment="1" applyProtection="1">
      <alignment horizontal="center" vertical="center" wrapText="1"/>
      <protection locked="0"/>
    </xf>
    <xf numFmtId="0" fontId="72" fillId="0" borderId="12" xfId="0" applyFont="1" applyFill="1" applyBorder="1" applyAlignment="1" applyProtection="1">
      <alignment horizontal="center" vertical="center" wrapText="1"/>
      <protection locked="0"/>
    </xf>
    <xf numFmtId="0" fontId="72" fillId="0" borderId="13" xfId="0" applyFont="1" applyFill="1" applyBorder="1" applyAlignment="1" applyProtection="1">
      <alignment horizontal="center" vertical="center" wrapText="1"/>
      <protection locked="0"/>
    </xf>
    <xf numFmtId="0" fontId="72" fillId="0" borderId="15" xfId="0" applyFont="1" applyFill="1" applyBorder="1" applyAlignment="1" applyProtection="1">
      <alignment horizontal="center" vertical="center" wrapText="1"/>
      <protection locked="0"/>
    </xf>
    <xf numFmtId="0" fontId="72" fillId="0" borderId="16" xfId="0" applyFont="1" applyFill="1" applyBorder="1" applyAlignment="1" applyProtection="1">
      <alignment horizontal="center" vertical="center" wrapText="1"/>
      <protection locked="0"/>
    </xf>
    <xf numFmtId="0" fontId="73" fillId="0" borderId="16" xfId="0" applyFont="1" applyFill="1" applyBorder="1" applyAlignment="1" applyProtection="1">
      <alignment horizontal="center" vertical="center" wrapText="1"/>
      <protection locked="0"/>
    </xf>
    <xf numFmtId="0" fontId="72" fillId="0" borderId="0" xfId="0" applyFont="1" applyFill="1" applyBorder="1" applyAlignment="1" applyProtection="1">
      <alignment horizontal="distributed" vertical="center" wrapText="1"/>
      <protection locked="0"/>
    </xf>
    <xf numFmtId="0" fontId="73" fillId="0" borderId="0" xfId="0" applyFont="1" applyFill="1" applyBorder="1" applyAlignment="1" applyProtection="1">
      <alignment horizontal="center" vertical="center" wrapText="1"/>
      <protection locked="0"/>
    </xf>
    <xf numFmtId="0" fontId="72" fillId="0" borderId="0" xfId="0" applyFont="1" applyFill="1" applyBorder="1" applyAlignment="1" applyProtection="1">
      <alignment horizontal="center" vertical="center" wrapText="1"/>
      <protection locked="0"/>
    </xf>
    <xf numFmtId="0" fontId="72" fillId="0" borderId="10" xfId="0" applyFont="1" applyFill="1" applyBorder="1" applyAlignment="1" applyProtection="1">
      <alignment horizontal="center" vertical="center" wrapText="1"/>
      <protection locked="0"/>
    </xf>
    <xf numFmtId="0" fontId="72" fillId="0" borderId="17" xfId="0" applyFont="1" applyFill="1" applyBorder="1" applyAlignment="1" applyProtection="1">
      <alignment horizontal="center" vertical="center" wrapText="1"/>
      <protection locked="0"/>
    </xf>
    <xf numFmtId="0" fontId="72" fillId="0" borderId="0" xfId="0" applyFont="1" applyFill="1" applyAlignment="1" applyProtection="1">
      <alignment horizontal="center" vertical="center" wrapText="1"/>
      <protection locked="0"/>
    </xf>
    <xf numFmtId="0" fontId="72" fillId="0" borderId="12" xfId="0" applyFont="1" applyFill="1" applyBorder="1" applyAlignment="1" applyProtection="1">
      <alignment horizontal="distributed" vertical="center" wrapText="1"/>
      <protection locked="0"/>
    </xf>
    <xf numFmtId="0" fontId="72" fillId="0" borderId="13" xfId="0" applyFont="1" applyFill="1" applyBorder="1" applyAlignment="1" applyProtection="1">
      <alignment horizontal="distributed" vertical="center" wrapText="1"/>
      <protection locked="0"/>
    </xf>
    <xf numFmtId="0" fontId="72" fillId="0" borderId="14" xfId="0" applyFont="1" applyFill="1" applyBorder="1" applyAlignment="1" applyProtection="1">
      <alignment horizontal="distributed" vertical="center" wrapText="1"/>
      <protection locked="0"/>
    </xf>
    <xf numFmtId="0" fontId="72" fillId="0" borderId="0" xfId="0" applyFont="1" applyFill="1" applyBorder="1" applyAlignment="1" applyProtection="1">
      <alignment horizontal="center" vertical="center" wrapText="1"/>
      <protection locked="0"/>
    </xf>
    <xf numFmtId="0" fontId="72" fillId="0" borderId="0" xfId="0" applyFont="1" applyFill="1" applyBorder="1" applyAlignment="1" applyProtection="1">
      <alignment horizontal="justify" vertical="center" wrapText="1"/>
      <protection locked="0"/>
    </xf>
    <xf numFmtId="0" fontId="73" fillId="0" borderId="18" xfId="0" applyFont="1" applyFill="1" applyBorder="1" applyAlignment="1" applyProtection="1">
      <alignment horizontal="center" vertical="center" wrapText="1"/>
      <protection locked="0"/>
    </xf>
    <xf numFmtId="0" fontId="73" fillId="0" borderId="11" xfId="0" applyFont="1" applyFill="1" applyBorder="1" applyAlignment="1" applyProtection="1">
      <alignment horizontal="center" vertical="center" wrapText="1"/>
      <protection locked="0"/>
    </xf>
    <xf numFmtId="0" fontId="73" fillId="0" borderId="19" xfId="0" applyFont="1" applyFill="1" applyBorder="1" applyAlignment="1" applyProtection="1">
      <alignment horizontal="center" vertical="center" wrapText="1"/>
      <protection locked="0"/>
    </xf>
    <xf numFmtId="0" fontId="72" fillId="0" borderId="0" xfId="0" applyFont="1" applyFill="1" applyBorder="1" applyAlignment="1" applyProtection="1">
      <alignment horizontal="right" vertical="center" wrapText="1"/>
      <protection locked="0"/>
    </xf>
    <xf numFmtId="0" fontId="72" fillId="0" borderId="13" xfId="0" applyFont="1" applyFill="1" applyBorder="1" applyAlignment="1" applyProtection="1">
      <alignment horizontal="center" vertical="center" wrapText="1"/>
      <protection locked="0"/>
    </xf>
    <xf numFmtId="0" fontId="72" fillId="0" borderId="20" xfId="0" applyFont="1" applyFill="1" applyBorder="1" applyAlignment="1" applyProtection="1">
      <alignment horizontal="center" vertical="center" wrapText="1"/>
      <protection locked="0"/>
    </xf>
    <xf numFmtId="0" fontId="72" fillId="0" borderId="10" xfId="0" applyFont="1" applyFill="1" applyBorder="1" applyAlignment="1" applyProtection="1">
      <alignment horizontal="center" vertical="center" wrapText="1"/>
      <protection locked="0"/>
    </xf>
    <xf numFmtId="0" fontId="72" fillId="0" borderId="21" xfId="0" applyFont="1" applyFill="1" applyBorder="1" applyAlignment="1" applyProtection="1">
      <alignment horizontal="center" vertical="center" wrapText="1"/>
      <protection locked="0"/>
    </xf>
    <xf numFmtId="0" fontId="73" fillId="0" borderId="10" xfId="0" applyFont="1" applyFill="1" applyBorder="1" applyAlignment="1" applyProtection="1">
      <alignment horizontal="center" vertical="center" wrapText="1"/>
      <protection locked="0"/>
    </xf>
    <xf numFmtId="0" fontId="73" fillId="0" borderId="21" xfId="0" applyFont="1" applyFill="1" applyBorder="1" applyAlignment="1" applyProtection="1">
      <alignment horizontal="center" vertical="center" wrapText="1"/>
      <protection locked="0"/>
    </xf>
    <xf numFmtId="0" fontId="71" fillId="0" borderId="0" xfId="0" applyFont="1" applyFill="1" applyBorder="1" applyAlignment="1" applyProtection="1">
      <alignment vertical="center" wrapText="1"/>
      <protection locked="0"/>
    </xf>
    <xf numFmtId="0" fontId="71" fillId="0" borderId="11" xfId="0" applyFont="1" applyFill="1" applyBorder="1" applyAlignment="1" applyProtection="1">
      <alignment vertical="center"/>
      <protection locked="0"/>
    </xf>
    <xf numFmtId="0" fontId="71" fillId="0" borderId="19" xfId="0" applyFont="1" applyFill="1" applyBorder="1" applyAlignment="1" applyProtection="1">
      <alignment vertical="center"/>
      <protection locked="0"/>
    </xf>
    <xf numFmtId="0" fontId="73" fillId="0" borderId="19" xfId="0" applyFont="1" applyFill="1" applyBorder="1" applyAlignment="1" applyProtection="1">
      <alignment horizontal="center" vertical="center" wrapText="1"/>
      <protection locked="0"/>
    </xf>
    <xf numFmtId="0" fontId="73" fillId="0" borderId="22" xfId="0" applyFont="1" applyFill="1" applyBorder="1" applyAlignment="1" applyProtection="1">
      <alignment horizontal="center" vertical="center" wrapText="1"/>
      <protection locked="0"/>
    </xf>
    <xf numFmtId="0" fontId="63" fillId="0" borderId="12" xfId="0" applyFont="1" applyFill="1" applyBorder="1" applyAlignment="1" applyProtection="1">
      <alignment horizontal="justify" vertical="center" wrapText="1"/>
      <protection locked="0"/>
    </xf>
    <xf numFmtId="0" fontId="65" fillId="0" borderId="13" xfId="0" applyFont="1" applyFill="1" applyBorder="1" applyAlignment="1" applyProtection="1">
      <alignment/>
      <protection locked="0"/>
    </xf>
    <xf numFmtId="0" fontId="80" fillId="0" borderId="0" xfId="0" applyFont="1" applyFill="1" applyAlignment="1" applyProtection="1">
      <alignment vertical="center"/>
      <protection locked="0"/>
    </xf>
    <xf numFmtId="0" fontId="70" fillId="0" borderId="0" xfId="0" applyFont="1" applyFill="1" applyBorder="1" applyAlignment="1" applyProtection="1">
      <alignment horizontal="center" vertical="center" wrapText="1"/>
      <protection locked="0"/>
    </xf>
    <xf numFmtId="0" fontId="72" fillId="0" borderId="10" xfId="0" applyFont="1" applyFill="1" applyBorder="1" applyAlignment="1" applyProtection="1" quotePrefix="1">
      <alignment horizontal="distributed" vertical="center"/>
      <protection locked="0"/>
    </xf>
    <xf numFmtId="213" fontId="80" fillId="0" borderId="0" xfId="0" applyNumberFormat="1" applyFont="1" applyFill="1" applyAlignment="1" applyProtection="1">
      <alignment horizontal="right" vertical="center" wrapText="1"/>
      <protection locked="0"/>
    </xf>
    <xf numFmtId="202" fontId="80" fillId="0" borderId="0" xfId="0" applyNumberFormat="1" applyFont="1" applyFill="1" applyAlignment="1" applyProtection="1">
      <alignment horizontal="right" vertical="center" wrapText="1"/>
      <protection locked="0"/>
    </xf>
    <xf numFmtId="215" fontId="80" fillId="0" borderId="0" xfId="0" applyNumberFormat="1" applyFont="1" applyFill="1" applyAlignment="1" applyProtection="1">
      <alignment horizontal="right" vertical="center" wrapText="1"/>
      <protection locked="0"/>
    </xf>
    <xf numFmtId="0" fontId="80" fillId="0" borderId="0" xfId="0" applyNumberFormat="1" applyFont="1" applyFill="1" applyAlignment="1" applyProtection="1">
      <alignment horizontal="right" vertical="center" wrapText="1"/>
      <protection locked="0"/>
    </xf>
    <xf numFmtId="0" fontId="72" fillId="0" borderId="0" xfId="0" applyFont="1" applyFill="1" applyBorder="1" applyAlignment="1" applyProtection="1" quotePrefix="1">
      <alignment horizontal="left" vertical="center"/>
      <protection locked="0"/>
    </xf>
    <xf numFmtId="0" fontId="80" fillId="0" borderId="0" xfId="0" applyFont="1" applyFill="1" applyBorder="1" applyAlignment="1" applyProtection="1">
      <alignment horizontal="right" vertical="center" wrapText="1"/>
      <protection locked="0"/>
    </xf>
    <xf numFmtId="212" fontId="80" fillId="0" borderId="0" xfId="0" applyNumberFormat="1" applyFont="1" applyFill="1" applyBorder="1" applyAlignment="1" applyProtection="1">
      <alignment horizontal="right" vertical="center" wrapText="1"/>
      <protection locked="0"/>
    </xf>
    <xf numFmtId="202" fontId="8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8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63" fillId="0" borderId="0" xfId="0" applyFont="1" applyFill="1" applyBorder="1" applyAlignment="1" applyProtection="1">
      <alignment horizontal="justify" vertical="center" wrapText="1"/>
      <protection locked="0"/>
    </xf>
    <xf numFmtId="0" fontId="65" fillId="0" borderId="10" xfId="0" applyFont="1" applyFill="1" applyBorder="1" applyAlignment="1" applyProtection="1">
      <alignment horizontal="justify" vertical="center" wrapText="1"/>
      <protection locked="0"/>
    </xf>
    <xf numFmtId="0" fontId="63" fillId="0" borderId="0" xfId="0" applyFont="1" applyFill="1" applyBorder="1" applyAlignment="1" applyProtection="1">
      <alignment horizontal="center" vertical="center" wrapText="1"/>
      <protection locked="0"/>
    </xf>
    <xf numFmtId="213" fontId="64" fillId="0" borderId="0" xfId="0" applyNumberFormat="1" applyFont="1" applyFill="1" applyAlignment="1" applyProtection="1">
      <alignment horizontal="right" vertical="center" wrapText="1"/>
      <protection locked="0"/>
    </xf>
    <xf numFmtId="202" fontId="64" fillId="0" borderId="0" xfId="0" applyNumberFormat="1" applyFont="1" applyFill="1" applyAlignment="1" applyProtection="1">
      <alignment horizontal="right" vertical="center" wrapText="1"/>
      <protection locked="0"/>
    </xf>
    <xf numFmtId="215" fontId="64" fillId="0" borderId="0" xfId="0" applyNumberFormat="1" applyFont="1" applyFill="1" applyAlignment="1" applyProtection="1">
      <alignment horizontal="right" vertical="center" wrapText="1"/>
      <protection locked="0"/>
    </xf>
    <xf numFmtId="0" fontId="64" fillId="0" borderId="0" xfId="0" applyNumberFormat="1" applyFont="1" applyFill="1" applyAlignment="1" applyProtection="1">
      <alignment horizontal="right" vertical="center" wrapText="1"/>
      <protection locked="0"/>
    </xf>
    <xf numFmtId="220" fontId="64" fillId="0" borderId="0" xfId="0" applyNumberFormat="1" applyFont="1" applyFill="1" applyAlignment="1" applyProtection="1">
      <alignment horizontal="right" vertical="center" wrapText="1"/>
      <protection locked="0"/>
    </xf>
    <xf numFmtId="0" fontId="64" fillId="0" borderId="0" xfId="0" applyFont="1" applyFill="1" applyBorder="1" applyAlignment="1" applyProtection="1">
      <alignment horizontal="justify" vertical="center" wrapText="1"/>
      <protection locked="0"/>
    </xf>
    <xf numFmtId="0" fontId="64" fillId="0" borderId="0" xfId="0" applyFont="1" applyFill="1" applyBorder="1" applyAlignment="1" applyProtection="1">
      <alignment vertical="center"/>
      <protection locked="0"/>
    </xf>
    <xf numFmtId="208" fontId="64" fillId="0" borderId="0" xfId="0" applyNumberFormat="1" applyFont="1" applyFill="1" applyBorder="1" applyAlignment="1" applyProtection="1">
      <alignment vertical="center"/>
      <protection locked="0"/>
    </xf>
    <xf numFmtId="212" fontId="64" fillId="0" borderId="0" xfId="0" applyNumberFormat="1" applyFont="1" applyFill="1" applyBorder="1" applyAlignment="1" applyProtection="1">
      <alignment vertical="center"/>
      <protection locked="0"/>
    </xf>
    <xf numFmtId="202" fontId="64" fillId="0" borderId="0" xfId="0" applyNumberFormat="1" applyFont="1" applyFill="1" applyBorder="1" applyAlignment="1" applyProtection="1">
      <alignment vertical="center"/>
      <protection locked="0"/>
    </xf>
    <xf numFmtId="0" fontId="64" fillId="0" borderId="0" xfId="0" applyNumberFormat="1" applyFont="1" applyFill="1" applyBorder="1" applyAlignment="1" applyProtection="1">
      <alignment vertical="center"/>
      <protection locked="0"/>
    </xf>
    <xf numFmtId="41" fontId="80" fillId="0" borderId="0" xfId="0" applyNumberFormat="1" applyFont="1" applyFill="1" applyAlignment="1" applyProtection="1">
      <alignment horizontal="right" vertical="center" wrapText="1"/>
      <protection locked="0"/>
    </xf>
    <xf numFmtId="43" fontId="64" fillId="0" borderId="0" xfId="0" applyNumberFormat="1" applyFont="1" applyFill="1" applyAlignment="1" applyProtection="1">
      <alignment horizontal="right" vertical="center" wrapText="1"/>
      <protection locked="0"/>
    </xf>
    <xf numFmtId="183" fontId="64" fillId="0" borderId="0" xfId="0" applyNumberFormat="1" applyFont="1" applyFill="1" applyAlignment="1" applyProtection="1">
      <alignment horizontal="right" vertical="center" wrapText="1"/>
      <protection locked="0"/>
    </xf>
    <xf numFmtId="0" fontId="81" fillId="0" borderId="0" xfId="0" applyFont="1" applyFill="1" applyBorder="1" applyAlignment="1" applyProtection="1">
      <alignment horizontal="distributed" vertical="center" wrapText="1" indent="1"/>
      <protection locked="0"/>
    </xf>
    <xf numFmtId="0" fontId="81" fillId="0" borderId="10" xfId="0" applyFont="1" applyFill="1" applyBorder="1" applyAlignment="1" applyProtection="1">
      <alignment horizontal="distributed" vertical="center" wrapText="1" indent="1"/>
      <protection locked="0"/>
    </xf>
    <xf numFmtId="213" fontId="82" fillId="0" borderId="0" xfId="0" applyNumberFormat="1" applyFont="1" applyFill="1" applyAlignment="1" applyProtection="1">
      <alignment horizontal="right" vertical="center" wrapText="1"/>
      <protection/>
    </xf>
    <xf numFmtId="202" fontId="82" fillId="0" borderId="0" xfId="0" applyNumberFormat="1" applyFont="1" applyFill="1" applyAlignment="1" applyProtection="1">
      <alignment horizontal="right" vertical="center" wrapText="1"/>
      <protection/>
    </xf>
    <xf numFmtId="215" fontId="82" fillId="0" borderId="0" xfId="0" applyNumberFormat="1" applyFont="1" applyFill="1" applyAlignment="1" applyProtection="1">
      <alignment horizontal="right" vertical="center" wrapText="1"/>
      <protection/>
    </xf>
    <xf numFmtId="2" fontId="82" fillId="0" borderId="0" xfId="0" applyNumberFormat="1" applyFont="1" applyFill="1" applyAlignment="1" applyProtection="1">
      <alignment horizontal="right" vertical="center" wrapText="1"/>
      <protection/>
    </xf>
    <xf numFmtId="0" fontId="82" fillId="0" borderId="0" xfId="0" applyFont="1" applyFill="1" applyBorder="1" applyAlignment="1" applyProtection="1">
      <alignment horizontal="justify" vertical="center" wrapText="1"/>
      <protection locked="0"/>
    </xf>
    <xf numFmtId="0" fontId="82" fillId="0" borderId="0" xfId="0" applyFont="1" applyFill="1" applyBorder="1" applyAlignment="1" applyProtection="1">
      <alignment horizontal="center" vertical="center" wrapText="1"/>
      <protection locked="0"/>
    </xf>
    <xf numFmtId="0" fontId="82" fillId="0" borderId="0" xfId="0" applyFont="1" applyFill="1" applyBorder="1" applyAlignment="1" applyProtection="1">
      <alignment vertical="center"/>
      <protection locked="0"/>
    </xf>
    <xf numFmtId="208" fontId="82" fillId="0" borderId="0" xfId="0" applyNumberFormat="1" applyFont="1" applyFill="1" applyBorder="1" applyAlignment="1" applyProtection="1">
      <alignment vertical="center"/>
      <protection locked="0"/>
    </xf>
    <xf numFmtId="212" fontId="82" fillId="0" borderId="0" xfId="0" applyNumberFormat="1" applyFont="1" applyFill="1" applyBorder="1" applyAlignment="1" applyProtection="1">
      <alignment vertical="center"/>
      <protection locked="0"/>
    </xf>
    <xf numFmtId="202" fontId="82" fillId="0" borderId="0" xfId="0" applyNumberFormat="1" applyFont="1" applyFill="1" applyBorder="1" applyAlignment="1" applyProtection="1">
      <alignment vertical="center"/>
      <protection locked="0"/>
    </xf>
    <xf numFmtId="0" fontId="82" fillId="0" borderId="0" xfId="0" applyNumberFormat="1" applyFont="1" applyFill="1" applyBorder="1" applyAlignment="1" applyProtection="1">
      <alignment vertical="center"/>
      <protection locked="0"/>
    </xf>
    <xf numFmtId="0" fontId="83" fillId="0" borderId="0" xfId="0" applyFont="1" applyFill="1" applyAlignment="1" applyProtection="1">
      <alignment vertical="center"/>
      <protection locked="0"/>
    </xf>
    <xf numFmtId="0" fontId="84" fillId="0" borderId="0" xfId="0" applyFont="1" applyFill="1" applyAlignment="1" applyProtection="1">
      <alignment horizontal="distributed" vertical="center" wrapText="1" indent="2"/>
      <protection locked="0"/>
    </xf>
    <xf numFmtId="2" fontId="80" fillId="0" borderId="0" xfId="0" applyNumberFormat="1" applyFont="1" applyFill="1" applyAlignment="1" applyProtection="1">
      <alignment horizontal="right" vertical="center" wrapText="1"/>
      <protection/>
    </xf>
    <xf numFmtId="202" fontId="80" fillId="0" borderId="0" xfId="0" applyNumberFormat="1" applyFont="1" applyFill="1" applyAlignment="1" applyProtection="1">
      <alignment horizontal="right" vertical="center" wrapText="1"/>
      <protection/>
    </xf>
    <xf numFmtId="41" fontId="80" fillId="0" borderId="0" xfId="0" applyNumberFormat="1" applyFont="1" applyFill="1" applyAlignment="1" applyProtection="1">
      <alignment horizontal="right" vertical="center" wrapText="1"/>
      <protection/>
    </xf>
    <xf numFmtId="224" fontId="80" fillId="0" borderId="0" xfId="0" applyNumberFormat="1" applyFont="1" applyFill="1" applyAlignment="1" applyProtection="1">
      <alignment horizontal="right" vertical="center" wrapText="1"/>
      <protection locked="0"/>
    </xf>
    <xf numFmtId="41" fontId="82" fillId="0" borderId="0" xfId="0" applyNumberFormat="1" applyFont="1" applyFill="1" applyAlignment="1" applyProtection="1">
      <alignment horizontal="right" vertical="center" wrapText="1"/>
      <protection/>
    </xf>
    <xf numFmtId="2" fontId="80" fillId="0" borderId="0" xfId="0" applyNumberFormat="1" applyFont="1" applyFill="1" applyAlignment="1" applyProtection="1">
      <alignment horizontal="right" vertical="center" wrapText="1"/>
      <protection locked="0"/>
    </xf>
    <xf numFmtId="41" fontId="80" fillId="0" borderId="0" xfId="0" applyNumberFormat="1" applyFont="1" applyFill="1" applyBorder="1" applyAlignment="1" applyProtection="1">
      <alignment horizontal="right" vertical="center" wrapText="1"/>
      <protection locked="0"/>
    </xf>
    <xf numFmtId="212" fontId="82" fillId="0" borderId="0" xfId="0" applyNumberFormat="1" applyFont="1" applyFill="1" applyBorder="1" applyAlignment="1" applyProtection="1">
      <alignment horizontal="right" vertical="center" wrapText="1"/>
      <protection locked="0"/>
    </xf>
    <xf numFmtId="202" fontId="8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8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80" fillId="0" borderId="0" xfId="0" applyFont="1" applyFill="1" applyBorder="1" applyAlignment="1" applyProtection="1">
      <alignment horizontal="center" vertical="center" wrapText="1"/>
      <protection locked="0"/>
    </xf>
    <xf numFmtId="0" fontId="74" fillId="0" borderId="0" xfId="0" applyFont="1" applyFill="1" applyBorder="1" applyAlignment="1" applyProtection="1">
      <alignment horizontal="distributed" vertical="center" wrapText="1"/>
      <protection locked="0"/>
    </xf>
    <xf numFmtId="0" fontId="82" fillId="0" borderId="0" xfId="0" applyFont="1" applyFill="1" applyBorder="1" applyAlignment="1" applyProtection="1">
      <alignment horizontal="right" vertical="center" wrapText="1"/>
      <protection locked="0"/>
    </xf>
    <xf numFmtId="213" fontId="80" fillId="0" borderId="0" xfId="0" applyNumberFormat="1" applyFont="1" applyFill="1" applyAlignment="1" applyProtection="1">
      <alignment horizontal="right" vertical="center" wrapText="1"/>
      <protection/>
    </xf>
    <xf numFmtId="0" fontId="73" fillId="0" borderId="11" xfId="0" applyFont="1" applyFill="1" applyBorder="1" applyAlignment="1" applyProtection="1">
      <alignment horizontal="justify" vertical="center" wrapText="1"/>
      <protection locked="0"/>
    </xf>
    <xf numFmtId="0" fontId="80" fillId="0" borderId="11" xfId="0" applyFont="1" applyFill="1" applyBorder="1" applyAlignment="1" applyProtection="1">
      <alignment vertical="center"/>
      <protection locked="0"/>
    </xf>
    <xf numFmtId="208" fontId="80" fillId="0" borderId="11" xfId="0" applyNumberFormat="1" applyFont="1" applyFill="1" applyBorder="1" applyAlignment="1" applyProtection="1">
      <alignment vertical="center"/>
      <protection locked="0"/>
    </xf>
    <xf numFmtId="0" fontId="71" fillId="0" borderId="0" xfId="0" applyFont="1" applyFill="1" applyAlignment="1" applyProtection="1">
      <alignment/>
      <protection locked="0"/>
    </xf>
    <xf numFmtId="0" fontId="73" fillId="0" borderId="0" xfId="0" applyFont="1" applyFill="1" applyBorder="1" applyAlignment="1" applyProtection="1">
      <alignment horizontal="justify" vertical="center" wrapText="1"/>
      <protection locked="0"/>
    </xf>
    <xf numFmtId="208" fontId="71" fillId="0" borderId="0" xfId="0" applyNumberFormat="1" applyFont="1" applyFill="1" applyBorder="1" applyAlignment="1" applyProtection="1">
      <alignment vertical="center"/>
      <protection locked="0"/>
    </xf>
    <xf numFmtId="0" fontId="72" fillId="0" borderId="0" xfId="0" applyFont="1" applyFill="1" applyAlignment="1" applyProtection="1">
      <alignment horizontal="justify" vertical="center"/>
      <protection locked="0"/>
    </xf>
    <xf numFmtId="0" fontId="72" fillId="0" borderId="0" xfId="0" applyFont="1" applyFill="1" applyAlignment="1" applyProtection="1">
      <alignment horizontal="right" vertical="center"/>
      <protection locked="0"/>
    </xf>
    <xf numFmtId="0" fontId="73" fillId="0" borderId="12" xfId="0" applyFont="1" applyFill="1" applyBorder="1" applyAlignment="1" applyProtection="1">
      <alignment horizontal="center" vertical="center" wrapText="1"/>
      <protection locked="0"/>
    </xf>
    <xf numFmtId="0" fontId="71" fillId="0" borderId="0" xfId="0" applyFont="1" applyFill="1" applyAlignment="1" applyProtection="1">
      <alignment vertical="center" wrapText="1"/>
      <protection locked="0"/>
    </xf>
    <xf numFmtId="0" fontId="72" fillId="0" borderId="18" xfId="0" applyFont="1" applyFill="1" applyBorder="1" applyAlignment="1" applyProtection="1">
      <alignment horizontal="justify" vertical="center" wrapText="1"/>
      <protection locked="0"/>
    </xf>
    <xf numFmtId="0" fontId="72" fillId="0" borderId="11" xfId="0" applyFont="1" applyFill="1" applyBorder="1" applyAlignment="1" applyProtection="1">
      <alignment horizontal="justify" vertical="center" wrapText="1"/>
      <protection locked="0"/>
    </xf>
    <xf numFmtId="0" fontId="73" fillId="0" borderId="11" xfId="0" applyFont="1" applyFill="1" applyBorder="1" applyAlignment="1" applyProtection="1">
      <alignment horizontal="center" vertical="center" wrapText="1"/>
      <protection locked="0"/>
    </xf>
    <xf numFmtId="0" fontId="72" fillId="0" borderId="0" xfId="0" applyFont="1" applyFill="1" applyAlignment="1" applyProtection="1">
      <alignment horizontal="center" vertical="center" wrapText="1"/>
      <protection locked="0"/>
    </xf>
    <xf numFmtId="0" fontId="71" fillId="0" borderId="10" xfId="0" applyFont="1" applyFill="1" applyBorder="1" applyAlignment="1" applyProtection="1">
      <alignment vertical="center"/>
      <protection locked="0"/>
    </xf>
    <xf numFmtId="0" fontId="73" fillId="0" borderId="0" xfId="0" applyFont="1" applyFill="1" applyAlignment="1" applyProtection="1">
      <alignment horizontal="center" vertical="center" wrapText="1"/>
      <protection locked="0"/>
    </xf>
    <xf numFmtId="0" fontId="71" fillId="0" borderId="21" xfId="0" applyFont="1" applyFill="1" applyBorder="1" applyAlignment="1" applyProtection="1">
      <alignment vertical="center"/>
      <protection locked="0"/>
    </xf>
    <xf numFmtId="0" fontId="71" fillId="0" borderId="11" xfId="0" applyFont="1" applyFill="1" applyBorder="1" applyAlignment="1" applyProtection="1">
      <alignment vertical="center" wrapText="1"/>
      <protection locked="0"/>
    </xf>
    <xf numFmtId="0" fontId="63" fillId="0" borderId="13" xfId="0" applyFont="1" applyFill="1" applyBorder="1" applyAlignment="1" applyProtection="1">
      <alignment horizontal="justify" vertical="center" wrapText="1"/>
      <protection locked="0"/>
    </xf>
    <xf numFmtId="212" fontId="73" fillId="0" borderId="0" xfId="0" applyNumberFormat="1" applyFont="1" applyFill="1" applyAlignment="1" applyProtection="1">
      <alignment horizontal="right" vertical="center" wrapText="1"/>
      <protection locked="0"/>
    </xf>
    <xf numFmtId="0" fontId="63" fillId="0" borderId="0" xfId="0" applyFont="1" applyFill="1" applyBorder="1" applyAlignment="1" applyProtection="1">
      <alignment horizontal="distributed" vertical="center" wrapText="1" indent="1"/>
      <protection locked="0"/>
    </xf>
    <xf numFmtId="212" fontId="67" fillId="0" borderId="0" xfId="0" applyNumberFormat="1" applyFont="1" applyFill="1" applyAlignment="1" applyProtection="1">
      <alignment horizontal="right" vertical="center" wrapText="1"/>
      <protection locked="0"/>
    </xf>
    <xf numFmtId="202" fontId="67" fillId="0" borderId="0" xfId="0" applyNumberFormat="1" applyFont="1" applyFill="1" applyAlignment="1" applyProtection="1">
      <alignment horizontal="right" vertical="center" wrapText="1"/>
      <protection locked="0"/>
    </xf>
    <xf numFmtId="217" fontId="67" fillId="0" borderId="0" xfId="0" applyNumberFormat="1" applyFont="1" applyFill="1" applyAlignment="1" applyProtection="1">
      <alignment horizontal="right" vertical="center" wrapText="1"/>
      <protection locked="0"/>
    </xf>
    <xf numFmtId="0" fontId="73" fillId="0" borderId="11" xfId="0" applyFont="1" applyFill="1" applyBorder="1" applyAlignment="1" applyProtection="1">
      <alignment vertical="center"/>
      <protection locked="0"/>
    </xf>
    <xf numFmtId="208" fontId="73" fillId="0" borderId="11" xfId="0" applyNumberFormat="1" applyFont="1" applyFill="1" applyBorder="1" applyAlignment="1" applyProtection="1">
      <alignment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0"/>
  <sheetViews>
    <sheetView tabSelected="1" view="pageBreakPreview" zoomScale="130" zoomScaleNormal="110" zoomScaleSheetLayoutView="130" zoomScalePageLayoutView="0" workbookViewId="0" topLeftCell="A10">
      <selection activeCell="F24" sqref="F24"/>
    </sheetView>
  </sheetViews>
  <sheetFormatPr defaultColWidth="9.00390625" defaultRowHeight="16.5"/>
  <cols>
    <col min="1" max="1" width="13.50390625" style="157" customWidth="1"/>
    <col min="2" max="2" width="6.625" style="157" customWidth="1"/>
    <col min="3" max="3" width="6.875" style="157" customWidth="1"/>
    <col min="4" max="4" width="7.625" style="157" customWidth="1"/>
    <col min="5" max="5" width="6.125" style="157" customWidth="1"/>
    <col min="6" max="6" width="6.375" style="157" customWidth="1"/>
    <col min="7" max="7" width="7.625" style="157" customWidth="1"/>
    <col min="8" max="8" width="5.75390625" style="157" customWidth="1"/>
    <col min="9" max="9" width="5.875" style="157" customWidth="1"/>
    <col min="10" max="10" width="6.875" style="157" customWidth="1"/>
    <col min="11" max="12" width="5.875" style="157" customWidth="1"/>
    <col min="13" max="13" width="7.625" style="157" customWidth="1"/>
    <col min="14" max="14" width="6.00390625" style="157" customWidth="1"/>
    <col min="15" max="15" width="6.25390625" style="157" customWidth="1"/>
    <col min="16" max="16" width="7.625" style="157" customWidth="1"/>
    <col min="17" max="17" width="6.00390625" style="157" customWidth="1"/>
    <col min="18" max="18" width="6.125" style="157" customWidth="1"/>
    <col min="19" max="19" width="7.625" style="157" customWidth="1"/>
    <col min="20" max="20" width="6.00390625" style="157" customWidth="1"/>
    <col min="21" max="21" width="6.125" style="157" customWidth="1"/>
    <col min="22" max="22" width="7.625" style="157" customWidth="1"/>
    <col min="23" max="23" width="6.125" style="157" customWidth="1"/>
    <col min="24" max="24" width="14.75390625" style="24" customWidth="1"/>
    <col min="25" max="25" width="8.75390625" style="24" customWidth="1"/>
    <col min="26" max="26" width="6.625" style="24" customWidth="1"/>
    <col min="27" max="27" width="9.00390625" style="24" customWidth="1"/>
    <col min="28" max="28" width="7.375" style="24" bestFit="1" customWidth="1"/>
    <col min="29" max="29" width="7.625" style="24" customWidth="1"/>
    <col min="30" max="30" width="9.625" style="24" customWidth="1"/>
    <col min="31" max="31" width="7.75390625" style="24" bestFit="1" customWidth="1"/>
    <col min="32" max="32" width="7.75390625" style="24" customWidth="1"/>
    <col min="33" max="33" width="8.125" style="24" customWidth="1"/>
    <col min="34" max="34" width="6.625" style="24" customWidth="1"/>
    <col min="35" max="35" width="7.375" style="24" customWidth="1"/>
    <col min="36" max="36" width="7.75390625" style="24" bestFit="1" customWidth="1"/>
    <col min="37" max="37" width="6.25390625" style="24" bestFit="1" customWidth="1"/>
    <col min="38" max="38" width="8.00390625" style="24" customWidth="1"/>
    <col min="39" max="39" width="8.625" style="24" customWidth="1"/>
    <col min="40" max="40" width="6.25390625" style="24" bestFit="1" customWidth="1"/>
    <col min="41" max="41" width="6.00390625" style="24" bestFit="1" customWidth="1"/>
    <col min="42" max="42" width="7.125" style="24" bestFit="1" customWidth="1"/>
    <col min="43" max="43" width="6.50390625" style="24" bestFit="1" customWidth="1"/>
    <col min="44" max="16384" width="9.00390625" style="157" customWidth="1"/>
  </cols>
  <sheetData>
    <row r="1" spans="1:43" s="37" customFormat="1" ht="10.5" customHeight="1">
      <c r="A1" s="37" t="s">
        <v>51</v>
      </c>
      <c r="W1" s="38" t="s">
        <v>52</v>
      </c>
      <c r="AQ1" s="38"/>
    </row>
    <row r="2" spans="1:33" s="24" customFormat="1" ht="21" customHeight="1">
      <c r="A2" s="39" t="s">
        <v>53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40" t="s">
        <v>28</v>
      </c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1"/>
      <c r="Y2" s="41"/>
      <c r="Z2" s="41"/>
      <c r="AA2" s="41"/>
      <c r="AB2" s="41"/>
      <c r="AC2" s="41"/>
      <c r="AD2" s="41"/>
      <c r="AE2" s="41"/>
      <c r="AF2" s="41"/>
      <c r="AG2" s="42"/>
    </row>
    <row r="3" s="24" customFormat="1" ht="9.75" customHeight="1"/>
    <row r="4" spans="1:43" s="24" customFormat="1" ht="19.5" customHeight="1">
      <c r="A4" s="43" t="s">
        <v>46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5" t="s">
        <v>10</v>
      </c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6"/>
      <c r="Y4" s="46"/>
      <c r="Z4" s="46"/>
      <c r="AA4" s="46"/>
      <c r="AB4" s="46"/>
      <c r="AC4" s="46"/>
      <c r="AD4" s="46"/>
      <c r="AE4" s="46"/>
      <c r="AF4" s="46"/>
      <c r="AG4" s="47"/>
      <c r="AH4" s="48"/>
      <c r="AI4" s="48"/>
      <c r="AJ4" s="48"/>
      <c r="AK4" s="48"/>
      <c r="AL4" s="48"/>
      <c r="AM4" s="48"/>
      <c r="AN4" s="48"/>
      <c r="AO4" s="48"/>
      <c r="AP4" s="48"/>
      <c r="AQ4" s="48"/>
    </row>
    <row r="5" spans="24:43" s="24" customFormat="1" ht="9.75" customHeight="1"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</row>
    <row r="6" spans="1:43" s="24" customFormat="1" ht="12" customHeight="1">
      <c r="A6" s="49" t="s">
        <v>54</v>
      </c>
      <c r="B6" s="49"/>
      <c r="T6" s="49" t="s">
        <v>42</v>
      </c>
      <c r="U6" s="49"/>
      <c r="X6" s="50"/>
      <c r="Y6" s="48"/>
      <c r="Z6" s="48"/>
      <c r="AA6" s="48"/>
      <c r="AB6" s="48"/>
      <c r="AC6" s="48"/>
      <c r="AD6" s="48"/>
      <c r="AE6" s="48"/>
      <c r="AF6" s="48"/>
      <c r="AG6" s="51"/>
      <c r="AH6" s="48"/>
      <c r="AI6" s="48"/>
      <c r="AJ6" s="48"/>
      <c r="AK6" s="48"/>
      <c r="AL6" s="48"/>
      <c r="AM6" s="48"/>
      <c r="AN6" s="48"/>
      <c r="AO6" s="52"/>
      <c r="AP6" s="53"/>
      <c r="AQ6" s="53"/>
    </row>
    <row r="7" spans="1:43" s="24" customFormat="1" ht="12" customHeight="1">
      <c r="A7" s="49" t="s">
        <v>55</v>
      </c>
      <c r="B7" s="49"/>
      <c r="T7" s="49" t="s">
        <v>41</v>
      </c>
      <c r="U7" s="54"/>
      <c r="V7" s="54"/>
      <c r="W7" s="54"/>
      <c r="X7" s="50"/>
      <c r="Y7" s="48"/>
      <c r="Z7" s="48"/>
      <c r="AA7" s="48"/>
      <c r="AB7" s="48"/>
      <c r="AC7" s="48"/>
      <c r="AD7" s="48"/>
      <c r="AE7" s="48"/>
      <c r="AF7" s="48"/>
      <c r="AG7" s="51"/>
      <c r="AH7" s="48"/>
      <c r="AI7" s="48"/>
      <c r="AJ7" s="48"/>
      <c r="AK7" s="48"/>
      <c r="AL7" s="48"/>
      <c r="AM7" s="48"/>
      <c r="AN7" s="53"/>
      <c r="AO7" s="53"/>
      <c r="AP7" s="53"/>
      <c r="AQ7" s="53"/>
    </row>
    <row r="8" spans="1:43" s="24" customFormat="1" ht="12" customHeight="1">
      <c r="A8" s="49" t="s">
        <v>56</v>
      </c>
      <c r="B8" s="49"/>
      <c r="U8" s="55"/>
      <c r="V8" s="55"/>
      <c r="W8" s="56" t="s">
        <v>37</v>
      </c>
      <c r="X8" s="50"/>
      <c r="Y8" s="48"/>
      <c r="Z8" s="48"/>
      <c r="AA8" s="48"/>
      <c r="AB8" s="48"/>
      <c r="AC8" s="48"/>
      <c r="AD8" s="48"/>
      <c r="AE8" s="48"/>
      <c r="AF8" s="48"/>
      <c r="AG8" s="48"/>
      <c r="AH8" s="57"/>
      <c r="AI8" s="48"/>
      <c r="AJ8" s="48"/>
      <c r="AK8" s="48"/>
      <c r="AL8" s="48"/>
      <c r="AM8" s="48"/>
      <c r="AN8" s="53"/>
      <c r="AO8" s="58"/>
      <c r="AP8" s="58"/>
      <c r="AQ8" s="58"/>
    </row>
    <row r="9" spans="1:43" s="24" customFormat="1" ht="1.5" customHeight="1">
      <c r="A9" s="49"/>
      <c r="B9" s="49"/>
      <c r="T9" s="37"/>
      <c r="U9" s="59"/>
      <c r="V9" s="59"/>
      <c r="W9" s="59"/>
      <c r="X9" s="50"/>
      <c r="Y9" s="48"/>
      <c r="Z9" s="48"/>
      <c r="AA9" s="48"/>
      <c r="AB9" s="48"/>
      <c r="AC9" s="48"/>
      <c r="AD9" s="48"/>
      <c r="AE9" s="48"/>
      <c r="AF9" s="48"/>
      <c r="AG9" s="48"/>
      <c r="AH9" s="57"/>
      <c r="AI9" s="48"/>
      <c r="AJ9" s="48"/>
      <c r="AK9" s="48"/>
      <c r="AL9" s="48"/>
      <c r="AM9" s="48"/>
      <c r="AN9" s="53"/>
      <c r="AO9" s="58"/>
      <c r="AP9" s="58"/>
      <c r="AQ9" s="58"/>
    </row>
    <row r="10" spans="1:43" s="24" customFormat="1" ht="15.75" customHeight="1">
      <c r="A10" s="60"/>
      <c r="B10" s="61"/>
      <c r="C10" s="62" t="s">
        <v>57</v>
      </c>
      <c r="D10" s="63"/>
      <c r="E10" s="64"/>
      <c r="F10" s="65" t="s">
        <v>58</v>
      </c>
      <c r="G10" s="66"/>
      <c r="H10" s="66"/>
      <c r="I10" s="66"/>
      <c r="J10" s="66"/>
      <c r="K10" s="66"/>
      <c r="L10" s="67" t="s">
        <v>11</v>
      </c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48"/>
      <c r="Y10" s="48"/>
      <c r="Z10" s="68"/>
      <c r="AA10" s="68"/>
      <c r="AB10" s="68"/>
      <c r="AC10" s="68"/>
      <c r="AD10" s="68"/>
      <c r="AE10" s="68"/>
      <c r="AF10" s="68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</row>
    <row r="11" spans="1:43" s="24" customFormat="1" ht="15.75" customHeight="1">
      <c r="A11" s="70" t="s">
        <v>59</v>
      </c>
      <c r="B11" s="71"/>
      <c r="C11" s="72"/>
      <c r="D11" s="73"/>
      <c r="E11" s="71"/>
      <c r="F11" s="62" t="s">
        <v>60</v>
      </c>
      <c r="G11" s="63"/>
      <c r="H11" s="64"/>
      <c r="I11" s="62" t="s">
        <v>61</v>
      </c>
      <c r="J11" s="63"/>
      <c r="K11" s="64"/>
      <c r="L11" s="74" t="s">
        <v>62</v>
      </c>
      <c r="M11" s="74"/>
      <c r="N11" s="75"/>
      <c r="O11" s="76" t="s">
        <v>63</v>
      </c>
      <c r="P11" s="74"/>
      <c r="Q11" s="75"/>
      <c r="R11" s="76" t="s">
        <v>64</v>
      </c>
      <c r="S11" s="74"/>
      <c r="T11" s="75"/>
      <c r="U11" s="76" t="s">
        <v>65</v>
      </c>
      <c r="V11" s="74"/>
      <c r="W11" s="75"/>
      <c r="X11" s="77"/>
      <c r="Y11" s="77"/>
      <c r="Z11" s="69"/>
      <c r="AA11" s="69"/>
      <c r="AB11" s="69"/>
      <c r="AC11" s="78"/>
      <c r="AD11" s="78"/>
      <c r="AE11" s="78"/>
      <c r="AF11" s="78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</row>
    <row r="12" spans="1:43" s="24" customFormat="1" ht="15" customHeight="1">
      <c r="A12" s="70"/>
      <c r="B12" s="71"/>
      <c r="C12" s="79" t="s">
        <v>1</v>
      </c>
      <c r="D12" s="80"/>
      <c r="E12" s="81"/>
      <c r="F12" s="79" t="s">
        <v>3</v>
      </c>
      <c r="G12" s="80"/>
      <c r="H12" s="81"/>
      <c r="I12" s="79" t="s">
        <v>5</v>
      </c>
      <c r="J12" s="80"/>
      <c r="K12" s="81"/>
      <c r="L12" s="80" t="s">
        <v>11</v>
      </c>
      <c r="M12" s="80"/>
      <c r="N12" s="81"/>
      <c r="O12" s="79" t="s">
        <v>12</v>
      </c>
      <c r="P12" s="80"/>
      <c r="Q12" s="81"/>
      <c r="R12" s="79" t="s">
        <v>13</v>
      </c>
      <c r="S12" s="80"/>
      <c r="T12" s="81"/>
      <c r="U12" s="79" t="s">
        <v>14</v>
      </c>
      <c r="V12" s="80"/>
      <c r="W12" s="81"/>
      <c r="X12" s="78"/>
      <c r="Y12" s="48"/>
      <c r="Z12" s="68"/>
      <c r="AA12" s="68"/>
      <c r="AB12" s="68"/>
      <c r="AC12" s="68"/>
      <c r="AD12" s="68"/>
      <c r="AE12" s="68"/>
      <c r="AF12" s="68"/>
      <c r="AG12" s="82"/>
      <c r="AH12" s="82"/>
      <c r="AI12" s="68"/>
      <c r="AJ12" s="68"/>
      <c r="AK12" s="68"/>
      <c r="AL12" s="68"/>
      <c r="AM12" s="68"/>
      <c r="AN12" s="68"/>
      <c r="AO12" s="68"/>
      <c r="AP12" s="68"/>
      <c r="AQ12" s="68"/>
    </row>
    <row r="13" spans="1:43" s="24" customFormat="1" ht="15.75" customHeight="1">
      <c r="A13" s="70"/>
      <c r="B13" s="71"/>
      <c r="C13" s="83" t="s">
        <v>66</v>
      </c>
      <c r="D13" s="62" t="s">
        <v>67</v>
      </c>
      <c r="E13" s="64"/>
      <c r="F13" s="83" t="s">
        <v>68</v>
      </c>
      <c r="G13" s="62" t="s">
        <v>67</v>
      </c>
      <c r="H13" s="64"/>
      <c r="I13" s="84" t="s">
        <v>68</v>
      </c>
      <c r="J13" s="62" t="s">
        <v>67</v>
      </c>
      <c r="K13" s="64"/>
      <c r="L13" s="83" t="s">
        <v>69</v>
      </c>
      <c r="M13" s="62" t="s">
        <v>67</v>
      </c>
      <c r="N13" s="64"/>
      <c r="O13" s="83" t="s">
        <v>69</v>
      </c>
      <c r="P13" s="62" t="s">
        <v>67</v>
      </c>
      <c r="Q13" s="64"/>
      <c r="R13" s="83" t="s">
        <v>69</v>
      </c>
      <c r="S13" s="62" t="s">
        <v>67</v>
      </c>
      <c r="T13" s="64"/>
      <c r="U13" s="84" t="s">
        <v>69</v>
      </c>
      <c r="V13" s="62" t="s">
        <v>67</v>
      </c>
      <c r="W13" s="64"/>
      <c r="X13" s="48"/>
      <c r="Y13" s="48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</row>
    <row r="14" spans="1:43" s="24" customFormat="1" ht="15" customHeight="1">
      <c r="A14" s="70" t="s">
        <v>47</v>
      </c>
      <c r="B14" s="71"/>
      <c r="C14" s="85"/>
      <c r="D14" s="79" t="s">
        <v>6</v>
      </c>
      <c r="E14" s="81"/>
      <c r="F14" s="85"/>
      <c r="G14" s="79" t="s">
        <v>6</v>
      </c>
      <c r="H14" s="81"/>
      <c r="I14" s="86"/>
      <c r="J14" s="79" t="s">
        <v>6</v>
      </c>
      <c r="K14" s="81"/>
      <c r="L14" s="87"/>
      <c r="M14" s="79" t="s">
        <v>6</v>
      </c>
      <c r="N14" s="81"/>
      <c r="O14" s="87"/>
      <c r="P14" s="79" t="s">
        <v>6</v>
      </c>
      <c r="Q14" s="81"/>
      <c r="R14" s="87"/>
      <c r="S14" s="79" t="s">
        <v>6</v>
      </c>
      <c r="T14" s="81"/>
      <c r="U14" s="88"/>
      <c r="V14" s="79" t="s">
        <v>6</v>
      </c>
      <c r="W14" s="81"/>
      <c r="X14" s="89"/>
      <c r="Y14" s="48"/>
      <c r="Z14" s="77"/>
      <c r="AA14" s="68"/>
      <c r="AB14" s="68"/>
      <c r="AC14" s="77"/>
      <c r="AD14" s="68"/>
      <c r="AE14" s="68"/>
      <c r="AF14" s="77"/>
      <c r="AG14" s="68"/>
      <c r="AH14" s="68"/>
      <c r="AI14" s="77"/>
      <c r="AJ14" s="68"/>
      <c r="AK14" s="68"/>
      <c r="AL14" s="77"/>
      <c r="AM14" s="68"/>
      <c r="AN14" s="68"/>
      <c r="AO14" s="77"/>
      <c r="AP14" s="68"/>
      <c r="AQ14" s="68"/>
    </row>
    <row r="15" spans="1:43" s="24" customFormat="1" ht="15.75" customHeight="1">
      <c r="A15" s="70"/>
      <c r="B15" s="71"/>
      <c r="C15" s="87"/>
      <c r="D15" s="85" t="s">
        <v>70</v>
      </c>
      <c r="E15" s="83" t="s">
        <v>71</v>
      </c>
      <c r="F15" s="87"/>
      <c r="G15" s="85" t="s">
        <v>70</v>
      </c>
      <c r="H15" s="83" t="s">
        <v>72</v>
      </c>
      <c r="I15" s="88"/>
      <c r="J15" s="85" t="s">
        <v>70</v>
      </c>
      <c r="K15" s="83" t="s">
        <v>71</v>
      </c>
      <c r="L15" s="87"/>
      <c r="M15" s="85" t="s">
        <v>70</v>
      </c>
      <c r="N15" s="85" t="s">
        <v>73</v>
      </c>
      <c r="O15" s="87"/>
      <c r="P15" s="85" t="s">
        <v>70</v>
      </c>
      <c r="Q15" s="83" t="s">
        <v>73</v>
      </c>
      <c r="R15" s="87"/>
      <c r="S15" s="85" t="s">
        <v>70</v>
      </c>
      <c r="T15" s="83" t="s">
        <v>73</v>
      </c>
      <c r="U15" s="88"/>
      <c r="V15" s="85" t="s">
        <v>70</v>
      </c>
      <c r="W15" s="85" t="s">
        <v>73</v>
      </c>
      <c r="X15" s="89"/>
      <c r="Y15" s="48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</row>
    <row r="16" spans="1:43" s="24" customFormat="1" ht="15" customHeight="1">
      <c r="A16" s="90"/>
      <c r="B16" s="91"/>
      <c r="C16" s="92" t="s">
        <v>0</v>
      </c>
      <c r="D16" s="92" t="s">
        <v>7</v>
      </c>
      <c r="E16" s="92" t="s">
        <v>4</v>
      </c>
      <c r="F16" s="92" t="s">
        <v>0</v>
      </c>
      <c r="G16" s="92" t="s">
        <v>7</v>
      </c>
      <c r="H16" s="92" t="s">
        <v>4</v>
      </c>
      <c r="I16" s="93" t="s">
        <v>0</v>
      </c>
      <c r="J16" s="92" t="s">
        <v>7</v>
      </c>
      <c r="K16" s="92" t="s">
        <v>4</v>
      </c>
      <c r="L16" s="92" t="s">
        <v>0</v>
      </c>
      <c r="M16" s="92" t="s">
        <v>7</v>
      </c>
      <c r="N16" s="92" t="s">
        <v>4</v>
      </c>
      <c r="O16" s="92" t="s">
        <v>0</v>
      </c>
      <c r="P16" s="92" t="s">
        <v>7</v>
      </c>
      <c r="Q16" s="92" t="s">
        <v>4</v>
      </c>
      <c r="R16" s="92" t="s">
        <v>0</v>
      </c>
      <c r="S16" s="92" t="s">
        <v>7</v>
      </c>
      <c r="T16" s="92" t="s">
        <v>4</v>
      </c>
      <c r="U16" s="93" t="s">
        <v>0</v>
      </c>
      <c r="V16" s="92" t="s">
        <v>7</v>
      </c>
      <c r="W16" s="92" t="s">
        <v>4</v>
      </c>
      <c r="X16" s="69"/>
      <c r="Y16" s="69"/>
      <c r="Z16" s="69"/>
      <c r="AA16" s="77"/>
      <c r="AB16" s="77"/>
      <c r="AC16" s="48"/>
      <c r="AD16" s="77"/>
      <c r="AE16" s="77"/>
      <c r="AF16" s="48"/>
      <c r="AG16" s="77"/>
      <c r="AH16" s="77"/>
      <c r="AI16" s="48"/>
      <c r="AJ16" s="77"/>
      <c r="AK16" s="77"/>
      <c r="AL16" s="48"/>
      <c r="AM16" s="77"/>
      <c r="AN16" s="77"/>
      <c r="AO16" s="48"/>
      <c r="AP16" s="77"/>
      <c r="AQ16" s="77"/>
    </row>
    <row r="17" spans="1:43" s="24" customFormat="1" ht="25.5" customHeight="1" hidden="1">
      <c r="A17" s="94" t="s">
        <v>74</v>
      </c>
      <c r="B17" s="95"/>
      <c r="C17" s="23"/>
      <c r="D17" s="23"/>
      <c r="E17" s="23"/>
      <c r="F17" s="23"/>
      <c r="G17" s="23"/>
      <c r="H17" s="23"/>
      <c r="I17" s="23"/>
      <c r="J17" s="23"/>
      <c r="K17" s="23"/>
      <c r="L17" s="96"/>
      <c r="X17" s="89"/>
      <c r="Y17" s="48"/>
      <c r="Z17" s="89"/>
      <c r="AA17" s="69"/>
      <c r="AB17" s="69"/>
      <c r="AC17" s="69"/>
      <c r="AD17" s="69"/>
      <c r="AE17" s="69"/>
      <c r="AF17" s="69"/>
      <c r="AG17" s="69"/>
      <c r="AH17" s="97"/>
      <c r="AI17" s="69"/>
      <c r="AJ17" s="69"/>
      <c r="AK17" s="69"/>
      <c r="AL17" s="69"/>
      <c r="AM17" s="69"/>
      <c r="AN17" s="69"/>
      <c r="AO17" s="69"/>
      <c r="AP17" s="69"/>
      <c r="AQ17" s="69"/>
    </row>
    <row r="18" spans="1:43" s="24" customFormat="1" ht="25.5" customHeight="1" hidden="1">
      <c r="A18" s="77" t="s">
        <v>75</v>
      </c>
      <c r="B18" s="98" t="s">
        <v>2</v>
      </c>
      <c r="C18" s="99">
        <f>SUM(F18+'表15 (完)'!F19)</f>
        <v>289.52</v>
      </c>
      <c r="D18" s="100">
        <f>SUM(G18+'表15 (完)'!G19)</f>
        <v>703632</v>
      </c>
      <c r="E18" s="100">
        <f>SUM(H18+'表15 (完)'!H19)</f>
        <v>6663</v>
      </c>
      <c r="F18" s="99">
        <f>SUM(I18+L18+O18+R18+U18+'表15 (完)'!C19)</f>
        <v>176.47</v>
      </c>
      <c r="G18" s="100">
        <f>SUM(J18+M18+P18+S18+V18+'表15 (完)'!D19)</f>
        <v>526124</v>
      </c>
      <c r="H18" s="100">
        <f>SUM(K18+N18+Q18+T18+W18+'表15 (完)'!E19)</f>
        <v>50</v>
      </c>
      <c r="I18" s="101">
        <v>0</v>
      </c>
      <c r="J18" s="101">
        <v>0</v>
      </c>
      <c r="K18" s="101">
        <v>0</v>
      </c>
      <c r="L18" s="102">
        <v>27.44</v>
      </c>
      <c r="M18" s="100">
        <v>41606</v>
      </c>
      <c r="N18" s="102">
        <v>50</v>
      </c>
      <c r="O18" s="102">
        <v>149.03</v>
      </c>
      <c r="P18" s="100">
        <v>484518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v>0</v>
      </c>
      <c r="W18" s="101">
        <v>0</v>
      </c>
      <c r="X18" s="68"/>
      <c r="Y18" s="103"/>
      <c r="Z18" s="104"/>
      <c r="AA18" s="104"/>
      <c r="AB18" s="104"/>
      <c r="AC18" s="105"/>
      <c r="AD18" s="106"/>
      <c r="AE18" s="106"/>
      <c r="AF18" s="105"/>
      <c r="AG18" s="106"/>
      <c r="AH18" s="107"/>
      <c r="AI18" s="107"/>
      <c r="AJ18" s="106"/>
      <c r="AK18" s="107"/>
      <c r="AL18" s="107"/>
      <c r="AM18" s="106"/>
      <c r="AN18" s="107"/>
      <c r="AO18" s="107"/>
      <c r="AP18" s="106"/>
      <c r="AQ18" s="106"/>
    </row>
    <row r="19" spans="1:43" s="24" customFormat="1" ht="26.25" customHeight="1">
      <c r="A19" s="108" t="s">
        <v>76</v>
      </c>
      <c r="B19" s="109"/>
      <c r="C19" s="99"/>
      <c r="D19" s="100"/>
      <c r="E19" s="100"/>
      <c r="F19" s="99"/>
      <c r="G19" s="100"/>
      <c r="H19" s="100"/>
      <c r="I19" s="101"/>
      <c r="J19" s="101"/>
      <c r="K19" s="101"/>
      <c r="L19" s="102"/>
      <c r="M19" s="100"/>
      <c r="N19" s="102"/>
      <c r="O19" s="102"/>
      <c r="P19" s="100"/>
      <c r="Q19" s="101"/>
      <c r="R19" s="101"/>
      <c r="S19" s="101"/>
      <c r="T19" s="101"/>
      <c r="U19" s="101"/>
      <c r="V19" s="101"/>
      <c r="W19" s="101"/>
      <c r="X19" s="68"/>
      <c r="Y19" s="103"/>
      <c r="Z19" s="104"/>
      <c r="AA19" s="104"/>
      <c r="AB19" s="104"/>
      <c r="AC19" s="105"/>
      <c r="AD19" s="106"/>
      <c r="AE19" s="106"/>
      <c r="AF19" s="105"/>
      <c r="AG19" s="106"/>
      <c r="AH19" s="107"/>
      <c r="AI19" s="107"/>
      <c r="AJ19" s="106"/>
      <c r="AK19" s="107"/>
      <c r="AL19" s="107"/>
      <c r="AM19" s="106"/>
      <c r="AN19" s="107"/>
      <c r="AO19" s="107"/>
      <c r="AP19" s="106"/>
      <c r="AQ19" s="106"/>
    </row>
    <row r="20" spans="1:43" s="14" customFormat="1" ht="27.75" customHeight="1">
      <c r="A20" s="110" t="s">
        <v>77</v>
      </c>
      <c r="B20" s="1" t="s">
        <v>24</v>
      </c>
      <c r="C20" s="2">
        <f>SUM(F20+'表15 (完)'!F21)</f>
        <v>1636.49</v>
      </c>
      <c r="D20" s="3">
        <f>SUM(G20+'表15 (完)'!G21)</f>
        <v>1410541</v>
      </c>
      <c r="E20" s="4">
        <f>SUM(H20+'表15 (完)'!H21)</f>
        <v>0</v>
      </c>
      <c r="F20" s="2">
        <f>SUM(I20+L20+O20+R20+U20+'表15 (完)'!C21)</f>
        <v>212.76000000000002</v>
      </c>
      <c r="G20" s="3">
        <f>SUM(J20+M20+P20+S20+V20+'表15 (完)'!D21)</f>
        <v>608726</v>
      </c>
      <c r="H20" s="4">
        <f>SUM(K20+N20+Q20+T20+W20+'表15 (完)'!E21)</f>
        <v>0</v>
      </c>
      <c r="I20" s="111">
        <v>18.64</v>
      </c>
      <c r="J20" s="112">
        <v>25280</v>
      </c>
      <c r="K20" s="113">
        <v>0</v>
      </c>
      <c r="L20" s="111">
        <v>34.1</v>
      </c>
      <c r="M20" s="112">
        <v>51275</v>
      </c>
      <c r="N20" s="113">
        <v>0</v>
      </c>
      <c r="O20" s="114">
        <v>160.02</v>
      </c>
      <c r="P20" s="112">
        <v>532171</v>
      </c>
      <c r="Q20" s="113">
        <v>0</v>
      </c>
      <c r="R20" s="113">
        <v>0</v>
      </c>
      <c r="S20" s="113">
        <v>0</v>
      </c>
      <c r="T20" s="113">
        <v>0</v>
      </c>
      <c r="U20" s="113">
        <v>0</v>
      </c>
      <c r="V20" s="113">
        <v>0</v>
      </c>
      <c r="W20" s="113">
        <v>0</v>
      </c>
      <c r="X20" s="8"/>
      <c r="Y20" s="9"/>
      <c r="Z20" s="10"/>
      <c r="AA20" s="10"/>
      <c r="AB20" s="10"/>
      <c r="AC20" s="11"/>
      <c r="AD20" s="12"/>
      <c r="AE20" s="12"/>
      <c r="AF20" s="11"/>
      <c r="AG20" s="12"/>
      <c r="AH20" s="13"/>
      <c r="AI20" s="13"/>
      <c r="AJ20" s="12"/>
      <c r="AK20" s="13"/>
      <c r="AL20" s="13"/>
      <c r="AM20" s="12"/>
      <c r="AN20" s="13"/>
      <c r="AO20" s="13"/>
      <c r="AP20" s="12"/>
      <c r="AQ20" s="12"/>
    </row>
    <row r="21" spans="1:43" s="14" customFormat="1" ht="27.75" customHeight="1">
      <c r="A21" s="110" t="s">
        <v>78</v>
      </c>
      <c r="B21" s="1" t="s">
        <v>25</v>
      </c>
      <c r="C21" s="2">
        <f>SUM(F21+'表15 (完)'!F22)</f>
        <v>855.37</v>
      </c>
      <c r="D21" s="3">
        <f>SUM(G21+'表15 (完)'!G22)</f>
        <v>1190925</v>
      </c>
      <c r="E21" s="4">
        <f>SUM(H21+'表15 (完)'!H22)</f>
        <v>0</v>
      </c>
      <c r="F21" s="2">
        <f>SUM(I21+L21+O21+R21+U21+'表15 (完)'!C22)</f>
        <v>257.49</v>
      </c>
      <c r="G21" s="3">
        <f>SUM(J21+M21+P21+S21+V21+'表15 (完)'!D22)</f>
        <v>706614</v>
      </c>
      <c r="H21" s="4">
        <f>SUM(K21+N21+Q21+T21+W21+'表15 (完)'!E22)</f>
        <v>0</v>
      </c>
      <c r="I21" s="114">
        <v>60.11</v>
      </c>
      <c r="J21" s="112">
        <v>131625</v>
      </c>
      <c r="K21" s="113">
        <v>0</v>
      </c>
      <c r="L21" s="111">
        <v>12.32</v>
      </c>
      <c r="M21" s="112">
        <v>16480</v>
      </c>
      <c r="N21" s="113">
        <v>0</v>
      </c>
      <c r="O21" s="114">
        <v>185.06</v>
      </c>
      <c r="P21" s="112">
        <v>558509</v>
      </c>
      <c r="Q21" s="113">
        <v>0</v>
      </c>
      <c r="R21" s="113">
        <v>0</v>
      </c>
      <c r="S21" s="113">
        <v>0</v>
      </c>
      <c r="T21" s="113">
        <v>0</v>
      </c>
      <c r="U21" s="113">
        <v>0</v>
      </c>
      <c r="V21" s="113">
        <v>0</v>
      </c>
      <c r="W21" s="113">
        <v>0</v>
      </c>
      <c r="X21" s="8"/>
      <c r="Y21" s="9"/>
      <c r="Z21" s="10"/>
      <c r="AA21" s="10"/>
      <c r="AB21" s="10"/>
      <c r="AC21" s="11"/>
      <c r="AD21" s="12"/>
      <c r="AE21" s="12"/>
      <c r="AF21" s="11"/>
      <c r="AG21" s="12"/>
      <c r="AH21" s="13"/>
      <c r="AI21" s="13"/>
      <c r="AJ21" s="12"/>
      <c r="AK21" s="13"/>
      <c r="AL21" s="13"/>
      <c r="AM21" s="12"/>
      <c r="AN21" s="13"/>
      <c r="AO21" s="13"/>
      <c r="AP21" s="12"/>
      <c r="AQ21" s="12"/>
    </row>
    <row r="22" spans="1:43" s="14" customFormat="1" ht="27.75" customHeight="1">
      <c r="A22" s="110" t="s">
        <v>79</v>
      </c>
      <c r="B22" s="1" t="s">
        <v>26</v>
      </c>
      <c r="C22" s="2">
        <f>SUM(F22+'表15 (完)'!F23)</f>
        <v>811.33</v>
      </c>
      <c r="D22" s="3">
        <f>SUM(G22+'表15 (完)'!G23)</f>
        <v>1235915</v>
      </c>
      <c r="E22" s="4">
        <f>SUM(H22+'表15 (完)'!H23)</f>
        <v>0</v>
      </c>
      <c r="F22" s="2">
        <f>SUM(I22+L22+O22+R22+U22+'表15 (完)'!C23)</f>
        <v>253.62</v>
      </c>
      <c r="G22" s="3">
        <f>SUM(J22+M22+P22+S22+V22+'表15 (完)'!D23)</f>
        <v>617212</v>
      </c>
      <c r="H22" s="4">
        <f>SUM(K22+N22+Q22+T22+W22+'表15 (完)'!E23)</f>
        <v>0</v>
      </c>
      <c r="I22" s="115">
        <v>65.80000000000001</v>
      </c>
      <c r="J22" s="112">
        <v>164500</v>
      </c>
      <c r="K22" s="113">
        <v>0</v>
      </c>
      <c r="L22" s="111">
        <v>8.85</v>
      </c>
      <c r="M22" s="112">
        <v>10275</v>
      </c>
      <c r="N22" s="113">
        <v>0</v>
      </c>
      <c r="O22" s="114">
        <v>178.97</v>
      </c>
      <c r="P22" s="112">
        <v>442437</v>
      </c>
      <c r="Q22" s="113">
        <v>0</v>
      </c>
      <c r="R22" s="113">
        <v>0</v>
      </c>
      <c r="S22" s="113">
        <v>0</v>
      </c>
      <c r="T22" s="113">
        <v>0</v>
      </c>
      <c r="U22" s="113">
        <v>0</v>
      </c>
      <c r="V22" s="113">
        <v>0</v>
      </c>
      <c r="W22" s="113">
        <v>0</v>
      </c>
      <c r="X22" s="8"/>
      <c r="Y22" s="9"/>
      <c r="Z22" s="10"/>
      <c r="AA22" s="10"/>
      <c r="AB22" s="10"/>
      <c r="AC22" s="11"/>
      <c r="AD22" s="12"/>
      <c r="AE22" s="12"/>
      <c r="AF22" s="11"/>
      <c r="AG22" s="12"/>
      <c r="AH22" s="13"/>
      <c r="AI22" s="13"/>
      <c r="AJ22" s="12"/>
      <c r="AK22" s="13"/>
      <c r="AL22" s="13"/>
      <c r="AM22" s="12"/>
      <c r="AN22" s="13"/>
      <c r="AO22" s="13"/>
      <c r="AP22" s="12"/>
      <c r="AQ22" s="12"/>
    </row>
    <row r="23" spans="1:43" s="14" customFormat="1" ht="27.75" customHeight="1">
      <c r="A23" s="110" t="s">
        <v>80</v>
      </c>
      <c r="B23" s="1" t="s">
        <v>27</v>
      </c>
      <c r="C23" s="2">
        <f>SUM(F23+'表15 (完)'!F24)</f>
        <v>692.11</v>
      </c>
      <c r="D23" s="3">
        <f>SUM(G23+'表15 (完)'!G24)</f>
        <v>1095681</v>
      </c>
      <c r="E23" s="4">
        <f>SUM(H23+'表15 (完)'!H24)</f>
        <v>0</v>
      </c>
      <c r="F23" s="2">
        <f>SUM(I23+L23+O23+R23+U23+'表15 (完)'!C24)</f>
        <v>201.78</v>
      </c>
      <c r="G23" s="3">
        <f>SUM(J23+M23+P23+S23+V23+'表15 (完)'!D24)</f>
        <v>540341</v>
      </c>
      <c r="H23" s="4">
        <f>SUM(K23+N23+Q23+T23+W23+'表15 (完)'!E24)</f>
        <v>0</v>
      </c>
      <c r="I23" s="115">
        <v>49.629999999999995</v>
      </c>
      <c r="J23" s="112">
        <v>119955</v>
      </c>
      <c r="K23" s="113">
        <v>0</v>
      </c>
      <c r="L23" s="111">
        <v>19.47</v>
      </c>
      <c r="M23" s="112">
        <v>29315</v>
      </c>
      <c r="N23" s="113">
        <v>0</v>
      </c>
      <c r="O23" s="114">
        <v>132.68</v>
      </c>
      <c r="P23" s="112">
        <v>391071</v>
      </c>
      <c r="Q23" s="113">
        <v>0</v>
      </c>
      <c r="R23" s="113">
        <v>0</v>
      </c>
      <c r="S23" s="113">
        <v>0</v>
      </c>
      <c r="T23" s="113">
        <v>0</v>
      </c>
      <c r="U23" s="113">
        <v>0</v>
      </c>
      <c r="V23" s="113">
        <v>0</v>
      </c>
      <c r="W23" s="113">
        <v>0</v>
      </c>
      <c r="X23" s="8"/>
      <c r="Y23" s="9"/>
      <c r="Z23" s="10"/>
      <c r="AA23" s="10"/>
      <c r="AB23" s="10"/>
      <c r="AC23" s="11"/>
      <c r="AD23" s="12"/>
      <c r="AE23" s="12"/>
      <c r="AF23" s="11"/>
      <c r="AG23" s="12"/>
      <c r="AH23" s="13"/>
      <c r="AI23" s="13"/>
      <c r="AJ23" s="12"/>
      <c r="AK23" s="13"/>
      <c r="AL23" s="13"/>
      <c r="AM23" s="12"/>
      <c r="AN23" s="13"/>
      <c r="AO23" s="13"/>
      <c r="AP23" s="12"/>
      <c r="AQ23" s="12"/>
    </row>
    <row r="24" spans="1:43" s="14" customFormat="1" ht="27.75" customHeight="1">
      <c r="A24" s="110" t="s">
        <v>81</v>
      </c>
      <c r="B24" s="1" t="s">
        <v>30</v>
      </c>
      <c r="C24" s="2">
        <f>SUM(F24+'表15 (完)'!F25)</f>
        <v>567.7</v>
      </c>
      <c r="D24" s="3">
        <f>SUM(G24+'表15 (完)'!G25)</f>
        <v>882555</v>
      </c>
      <c r="E24" s="4">
        <f>SUM(H24+'表15 (完)'!H25)</f>
        <v>0</v>
      </c>
      <c r="F24" s="2">
        <f>SUM(I24+L24+O24+R24+U24+'表15 (完)'!C25)</f>
        <v>138.67000000000002</v>
      </c>
      <c r="G24" s="3">
        <f>SUM(J24+M24+P24+S24+V24+'表15 (完)'!D25)</f>
        <v>334875</v>
      </c>
      <c r="H24" s="4">
        <f>SUM(K24+N24+Q24+T24+W24+'表15 (完)'!E25)</f>
        <v>0</v>
      </c>
      <c r="I24" s="111">
        <v>37.62</v>
      </c>
      <c r="J24" s="112">
        <v>80298</v>
      </c>
      <c r="K24" s="113">
        <v>0</v>
      </c>
      <c r="L24" s="115">
        <v>14.46</v>
      </c>
      <c r="M24" s="112">
        <v>21690</v>
      </c>
      <c r="N24" s="113">
        <v>0</v>
      </c>
      <c r="O24" s="114">
        <v>86.59</v>
      </c>
      <c r="P24" s="112">
        <v>232887</v>
      </c>
      <c r="Q24" s="113">
        <v>0</v>
      </c>
      <c r="R24" s="113">
        <v>0</v>
      </c>
      <c r="S24" s="113">
        <v>0</v>
      </c>
      <c r="T24" s="113">
        <v>0</v>
      </c>
      <c r="U24" s="113">
        <v>0</v>
      </c>
      <c r="V24" s="113">
        <v>0</v>
      </c>
      <c r="W24" s="113">
        <v>0</v>
      </c>
      <c r="X24" s="116"/>
      <c r="Y24" s="116"/>
      <c r="Z24" s="117"/>
      <c r="AA24" s="118"/>
      <c r="AB24" s="118"/>
      <c r="AC24" s="119"/>
      <c r="AD24" s="120"/>
      <c r="AE24" s="120"/>
      <c r="AF24" s="119"/>
      <c r="AG24" s="120"/>
      <c r="AH24" s="121"/>
      <c r="AI24" s="121"/>
      <c r="AJ24" s="120"/>
      <c r="AK24" s="121"/>
      <c r="AL24" s="121"/>
      <c r="AM24" s="120"/>
      <c r="AN24" s="121"/>
      <c r="AO24" s="121"/>
      <c r="AP24" s="120"/>
      <c r="AQ24" s="120"/>
    </row>
    <row r="25" spans="1:43" s="14" customFormat="1" ht="27.75" customHeight="1">
      <c r="A25" s="110" t="s">
        <v>82</v>
      </c>
      <c r="B25" s="1" t="s">
        <v>43</v>
      </c>
      <c r="C25" s="2">
        <f>SUM(F25+'表15 (完)'!F26)</f>
        <v>317.84000000000003</v>
      </c>
      <c r="D25" s="3">
        <f>SUM(G25+'表15 (完)'!G26)</f>
        <v>635517</v>
      </c>
      <c r="E25" s="4">
        <f>SUM(H25+'表15 (完)'!H26)</f>
        <v>0</v>
      </c>
      <c r="F25" s="2">
        <f>SUM(I25+L25+O25+R25+U25+'表15 (完)'!C26)</f>
        <v>112.72</v>
      </c>
      <c r="G25" s="3">
        <f>SUM(J25+M25+P25+S25+V25+'表15 (完)'!D26)</f>
        <v>310047</v>
      </c>
      <c r="H25" s="4">
        <f>SUM(K25+N25+Q25+T25+W25+'表15 (完)'!E26)</f>
        <v>0</v>
      </c>
      <c r="I25" s="111">
        <v>36.09</v>
      </c>
      <c r="J25" s="112">
        <v>90806</v>
      </c>
      <c r="K25" s="113">
        <v>0</v>
      </c>
      <c r="L25" s="122">
        <v>0</v>
      </c>
      <c r="M25" s="122">
        <v>0</v>
      </c>
      <c r="N25" s="113">
        <v>0</v>
      </c>
      <c r="O25" s="114">
        <v>76.63</v>
      </c>
      <c r="P25" s="112">
        <v>219241</v>
      </c>
      <c r="Q25" s="113">
        <v>0</v>
      </c>
      <c r="R25" s="113">
        <v>0</v>
      </c>
      <c r="S25" s="113">
        <v>0</v>
      </c>
      <c r="T25" s="113">
        <v>0</v>
      </c>
      <c r="U25" s="113">
        <v>0</v>
      </c>
      <c r="V25" s="113">
        <v>0</v>
      </c>
      <c r="W25" s="113">
        <v>0</v>
      </c>
      <c r="X25" s="116"/>
      <c r="Y25" s="116"/>
      <c r="Z25" s="117"/>
      <c r="AA25" s="118"/>
      <c r="AB25" s="118"/>
      <c r="AC25" s="119"/>
      <c r="AD25" s="120"/>
      <c r="AE25" s="120"/>
      <c r="AF25" s="119"/>
      <c r="AG25" s="120"/>
      <c r="AH25" s="121"/>
      <c r="AI25" s="121"/>
      <c r="AJ25" s="120"/>
      <c r="AK25" s="121"/>
      <c r="AL25" s="121"/>
      <c r="AM25" s="120"/>
      <c r="AN25" s="121"/>
      <c r="AO25" s="121"/>
      <c r="AP25" s="120"/>
      <c r="AQ25" s="120"/>
    </row>
    <row r="26" spans="1:43" s="14" customFormat="1" ht="27.75" customHeight="1">
      <c r="A26" s="110" t="s">
        <v>83</v>
      </c>
      <c r="B26" s="1" t="s">
        <v>44</v>
      </c>
      <c r="C26" s="2">
        <f>SUM(F26+'表15 (完)'!F27)</f>
        <v>274.75</v>
      </c>
      <c r="D26" s="3">
        <f>SUM(G26+'表15 (完)'!G27)</f>
        <v>498644</v>
      </c>
      <c r="E26" s="4">
        <f>SUM(H26+'表15 (完)'!H27)</f>
        <v>0</v>
      </c>
      <c r="F26" s="2">
        <f>SUM(I26+L26+O26+R26+U26+'表15 (完)'!C27)</f>
        <v>79.6</v>
      </c>
      <c r="G26" s="3">
        <f>SUM(J26+M26+P26+S26+V26+'表15 (完)'!D27)</f>
        <v>223907</v>
      </c>
      <c r="H26" s="4">
        <f>SUM(K26+N26+Q26+T26+W26+'表15 (完)'!E27)</f>
        <v>0</v>
      </c>
      <c r="I26" s="111">
        <v>8.41</v>
      </c>
      <c r="J26" s="112">
        <v>8805</v>
      </c>
      <c r="K26" s="113">
        <f aca="true" t="shared" si="0" ref="K26:W26">K30+K33</f>
        <v>0</v>
      </c>
      <c r="L26" s="123">
        <v>15.78</v>
      </c>
      <c r="M26" s="112">
        <v>23670</v>
      </c>
      <c r="N26" s="113">
        <f t="shared" si="0"/>
        <v>0</v>
      </c>
      <c r="O26" s="115">
        <v>55.41</v>
      </c>
      <c r="P26" s="112">
        <v>191432</v>
      </c>
      <c r="Q26" s="113">
        <f t="shared" si="0"/>
        <v>0</v>
      </c>
      <c r="R26" s="113">
        <f t="shared" si="0"/>
        <v>0</v>
      </c>
      <c r="S26" s="113">
        <f t="shared" si="0"/>
        <v>0</v>
      </c>
      <c r="T26" s="113">
        <f t="shared" si="0"/>
        <v>0</v>
      </c>
      <c r="U26" s="113">
        <f t="shared" si="0"/>
        <v>0</v>
      </c>
      <c r="V26" s="113">
        <f t="shared" si="0"/>
        <v>0</v>
      </c>
      <c r="W26" s="113">
        <f t="shared" si="0"/>
        <v>0</v>
      </c>
      <c r="X26" s="8"/>
      <c r="Y26" s="9"/>
      <c r="Z26" s="10"/>
      <c r="AA26" s="10"/>
      <c r="AB26" s="10"/>
      <c r="AC26" s="11"/>
      <c r="AD26" s="12"/>
      <c r="AE26" s="12"/>
      <c r="AF26" s="11"/>
      <c r="AG26" s="12"/>
      <c r="AH26" s="13"/>
      <c r="AI26" s="13"/>
      <c r="AJ26" s="12"/>
      <c r="AK26" s="13"/>
      <c r="AL26" s="13"/>
      <c r="AM26" s="12"/>
      <c r="AN26" s="13"/>
      <c r="AO26" s="13"/>
      <c r="AP26" s="12"/>
      <c r="AQ26" s="12"/>
    </row>
    <row r="27" spans="1:43" s="14" customFormat="1" ht="27.75" customHeight="1">
      <c r="A27" s="110" t="s">
        <v>84</v>
      </c>
      <c r="B27" s="1" t="s">
        <v>45</v>
      </c>
      <c r="C27" s="2">
        <f>SUM(F27+'表15 (完)'!F28)</f>
        <v>212.52999999999997</v>
      </c>
      <c r="D27" s="3">
        <f>SUM(G27+'表15 (完)'!G28)</f>
        <v>404242</v>
      </c>
      <c r="E27" s="4">
        <f>SUM(H27+'表15 (完)'!H28)</f>
        <v>0</v>
      </c>
      <c r="F27" s="2">
        <f>SUM(I27+L27+O27+R27+U27+'表15 (完)'!C28)</f>
        <v>61.14</v>
      </c>
      <c r="G27" s="3">
        <f>SUM(J27+M27+P27+S27+V27+'表15 (完)'!D28)</f>
        <v>166173</v>
      </c>
      <c r="H27" s="4">
        <v>0</v>
      </c>
      <c r="I27" s="2">
        <v>8.48</v>
      </c>
      <c r="J27" s="3">
        <v>14189</v>
      </c>
      <c r="K27" s="113">
        <v>0</v>
      </c>
      <c r="L27" s="5">
        <v>15.8</v>
      </c>
      <c r="M27" s="112">
        <v>23700</v>
      </c>
      <c r="N27" s="113">
        <v>0</v>
      </c>
      <c r="O27" s="115">
        <v>36.86</v>
      </c>
      <c r="P27" s="112">
        <v>128284</v>
      </c>
      <c r="Q27" s="122">
        <v>0</v>
      </c>
      <c r="R27" s="122">
        <v>0</v>
      </c>
      <c r="S27" s="122">
        <v>0</v>
      </c>
      <c r="T27" s="122">
        <v>0</v>
      </c>
      <c r="U27" s="122">
        <v>0</v>
      </c>
      <c r="V27" s="122">
        <v>0</v>
      </c>
      <c r="W27" s="122">
        <v>0</v>
      </c>
      <c r="X27" s="8"/>
      <c r="Y27" s="9"/>
      <c r="Z27" s="10"/>
      <c r="AA27" s="10"/>
      <c r="AB27" s="10"/>
      <c r="AC27" s="11"/>
      <c r="AD27" s="12"/>
      <c r="AE27" s="12"/>
      <c r="AF27" s="11"/>
      <c r="AG27" s="12"/>
      <c r="AH27" s="13"/>
      <c r="AI27" s="13"/>
      <c r="AJ27" s="12"/>
      <c r="AK27" s="13"/>
      <c r="AL27" s="13"/>
      <c r="AM27" s="12"/>
      <c r="AN27" s="13"/>
      <c r="AO27" s="13"/>
      <c r="AP27" s="12"/>
      <c r="AQ27" s="12"/>
    </row>
    <row r="28" spans="1:43" s="14" customFormat="1" ht="27.75" customHeight="1">
      <c r="A28" s="110" t="s">
        <v>85</v>
      </c>
      <c r="B28" s="1" t="s">
        <v>48</v>
      </c>
      <c r="C28" s="2">
        <f>SUM(F28+'表15 (完)'!F29)</f>
        <v>235.04999999999998</v>
      </c>
      <c r="D28" s="3">
        <f>SUM(G28+'表15 (完)'!G29)</f>
        <v>401564</v>
      </c>
      <c r="E28" s="4">
        <f>SUM(H28+'表15 (完)'!H29)</f>
        <v>0</v>
      </c>
      <c r="F28" s="2">
        <f>SUM(I28+L28+O28+R28+U28+'表15 (完)'!C29)</f>
        <v>58.47</v>
      </c>
      <c r="G28" s="3">
        <f>SUM(J28+M28+P28+S28+V28+'表15 (完)'!D29)</f>
        <v>140362</v>
      </c>
      <c r="H28" s="4">
        <f>SUM(K28+N28+Q28+T28+W28+'表15 (完)'!E29)</f>
        <v>0</v>
      </c>
      <c r="I28" s="111">
        <v>8.98</v>
      </c>
      <c r="J28" s="112">
        <v>18960</v>
      </c>
      <c r="K28" s="113"/>
      <c r="L28" s="123">
        <v>12.88</v>
      </c>
      <c r="M28" s="112">
        <v>19320</v>
      </c>
      <c r="N28" s="113"/>
      <c r="O28" s="115">
        <v>30.77</v>
      </c>
      <c r="P28" s="112">
        <v>92382</v>
      </c>
      <c r="Q28" s="113">
        <v>0</v>
      </c>
      <c r="R28" s="124">
        <v>5.84</v>
      </c>
      <c r="S28" s="112">
        <v>9700</v>
      </c>
      <c r="T28" s="113">
        <v>0</v>
      </c>
      <c r="U28" s="113">
        <v>0</v>
      </c>
      <c r="V28" s="113">
        <v>0</v>
      </c>
      <c r="W28" s="113">
        <v>0</v>
      </c>
      <c r="X28" s="8"/>
      <c r="Y28" s="9"/>
      <c r="Z28" s="10"/>
      <c r="AA28" s="10"/>
      <c r="AB28" s="10"/>
      <c r="AC28" s="11"/>
      <c r="AD28" s="12"/>
      <c r="AE28" s="12"/>
      <c r="AF28" s="11"/>
      <c r="AG28" s="12"/>
      <c r="AH28" s="13"/>
      <c r="AI28" s="13"/>
      <c r="AJ28" s="12"/>
      <c r="AK28" s="13"/>
      <c r="AL28" s="13"/>
      <c r="AM28" s="12"/>
      <c r="AN28" s="13"/>
      <c r="AO28" s="13"/>
      <c r="AP28" s="12"/>
      <c r="AQ28" s="12"/>
    </row>
    <row r="29" spans="1:43" s="14" customFormat="1" ht="27.75" customHeight="1">
      <c r="A29" s="110" t="s">
        <v>86</v>
      </c>
      <c r="B29" s="1" t="s">
        <v>49</v>
      </c>
      <c r="C29" s="2">
        <f>SUM(F29+'表15 (完)'!F30)</f>
        <v>262.7377</v>
      </c>
      <c r="D29" s="3">
        <f>SUM(G29+'表15 (完)'!G30)</f>
        <v>445105</v>
      </c>
      <c r="E29" s="4">
        <f>SUM(H29+'表15 (完)'!H30)</f>
        <v>0</v>
      </c>
      <c r="F29" s="2">
        <f>SUM(I29+L29+O29+R29+U29+'表15 (完)'!C30)</f>
        <v>42.84</v>
      </c>
      <c r="G29" s="3">
        <f>SUM(J29+M29+P29+S29+V29+'表15 (完)'!D30)</f>
        <v>131724</v>
      </c>
      <c r="H29" s="4">
        <f>SUM(K29+N29+Q29+T29+W29+'表15 (完)'!E30)</f>
        <v>0</v>
      </c>
      <c r="I29" s="2">
        <f>I30+I33</f>
        <v>12.21</v>
      </c>
      <c r="J29" s="3">
        <f>J30+J33</f>
        <v>24468</v>
      </c>
      <c r="K29" s="4">
        <f aca="true" t="shared" si="1" ref="K29:V29">K30+K33</f>
        <v>0</v>
      </c>
      <c r="L29" s="5">
        <f t="shared" si="1"/>
        <v>0</v>
      </c>
      <c r="M29" s="6">
        <f t="shared" si="1"/>
        <v>0</v>
      </c>
      <c r="N29" s="4">
        <f t="shared" si="1"/>
        <v>0</v>
      </c>
      <c r="O29" s="7">
        <f t="shared" si="1"/>
        <v>30.63</v>
      </c>
      <c r="P29" s="3">
        <f t="shared" si="1"/>
        <v>107256</v>
      </c>
      <c r="Q29" s="4">
        <f t="shared" si="1"/>
        <v>0</v>
      </c>
      <c r="R29" s="4">
        <f t="shared" si="1"/>
        <v>0</v>
      </c>
      <c r="S29" s="4">
        <f t="shared" si="1"/>
        <v>0</v>
      </c>
      <c r="T29" s="4">
        <f t="shared" si="1"/>
        <v>0</v>
      </c>
      <c r="U29" s="4">
        <f t="shared" si="1"/>
        <v>0</v>
      </c>
      <c r="V29" s="4">
        <f t="shared" si="1"/>
        <v>0</v>
      </c>
      <c r="W29" s="4">
        <f>W30+W33</f>
        <v>0</v>
      </c>
      <c r="X29" s="8"/>
      <c r="Y29" s="9"/>
      <c r="Z29" s="10"/>
      <c r="AA29" s="10"/>
      <c r="AB29" s="10"/>
      <c r="AC29" s="11"/>
      <c r="AD29" s="12"/>
      <c r="AE29" s="12"/>
      <c r="AF29" s="11"/>
      <c r="AG29" s="12"/>
      <c r="AH29" s="13"/>
      <c r="AI29" s="13"/>
      <c r="AJ29" s="12"/>
      <c r="AK29" s="13"/>
      <c r="AL29" s="13"/>
      <c r="AM29" s="12"/>
      <c r="AN29" s="13"/>
      <c r="AO29" s="13"/>
      <c r="AP29" s="12"/>
      <c r="AQ29" s="12"/>
    </row>
    <row r="30" spans="1:43" s="138" customFormat="1" ht="27.75" customHeight="1">
      <c r="A30" s="125" t="s">
        <v>31</v>
      </c>
      <c r="B30" s="126"/>
      <c r="C30" s="127">
        <f>SUM(F30+'表15 (完)'!F31)</f>
        <v>113.44350000000001</v>
      </c>
      <c r="D30" s="128">
        <f>SUM(G30+'表15 (完)'!G31)</f>
        <v>153071</v>
      </c>
      <c r="E30" s="4">
        <f>SUM(H30+'表15 (完)'!H31)</f>
        <v>0</v>
      </c>
      <c r="F30" s="127">
        <f>SUM(I30+L30+O30+R30+U30+'表15 (完)'!C31)</f>
        <v>11.580000000000002</v>
      </c>
      <c r="G30" s="128">
        <f>SUM(J30+M30+P30+S30+V30+'表15 (完)'!D31)</f>
        <v>36136</v>
      </c>
      <c r="H30" s="129">
        <f>SUM(K30+N30+Q30+T30+W30+'表15 (完)'!E31)</f>
        <v>0</v>
      </c>
      <c r="I30" s="127">
        <f>SUM(I31:I32)</f>
        <v>3.39</v>
      </c>
      <c r="J30" s="128">
        <f>SUM(J31:J32)</f>
        <v>8554</v>
      </c>
      <c r="K30" s="129">
        <f aca="true" t="shared" si="2" ref="K30:W30">SUM(K31:K32)</f>
        <v>0</v>
      </c>
      <c r="L30" s="127">
        <f>SUM(L31:L32)</f>
        <v>0</v>
      </c>
      <c r="M30" s="129">
        <f>SUM(M31:M32)</f>
        <v>0</v>
      </c>
      <c r="N30" s="129">
        <f t="shared" si="2"/>
        <v>0</v>
      </c>
      <c r="O30" s="130">
        <f>SUM(O31:O32)</f>
        <v>8.190000000000001</v>
      </c>
      <c r="P30" s="128">
        <f>SUM(P31:P32)</f>
        <v>27582</v>
      </c>
      <c r="Q30" s="129">
        <f t="shared" si="2"/>
        <v>0</v>
      </c>
      <c r="R30" s="129">
        <f t="shared" si="2"/>
        <v>0</v>
      </c>
      <c r="S30" s="129">
        <f t="shared" si="2"/>
        <v>0</v>
      </c>
      <c r="T30" s="129">
        <f t="shared" si="2"/>
        <v>0</v>
      </c>
      <c r="U30" s="129">
        <f t="shared" si="2"/>
        <v>0</v>
      </c>
      <c r="V30" s="129">
        <f t="shared" si="2"/>
        <v>0</v>
      </c>
      <c r="W30" s="129">
        <f t="shared" si="2"/>
        <v>0</v>
      </c>
      <c r="X30" s="131"/>
      <c r="Y30" s="132"/>
      <c r="Z30" s="133"/>
      <c r="AA30" s="134"/>
      <c r="AB30" s="134"/>
      <c r="AC30" s="135"/>
      <c r="AD30" s="136"/>
      <c r="AE30" s="136"/>
      <c r="AF30" s="135"/>
      <c r="AG30" s="136"/>
      <c r="AH30" s="137"/>
      <c r="AI30" s="137"/>
      <c r="AJ30" s="136"/>
      <c r="AK30" s="137"/>
      <c r="AL30" s="137"/>
      <c r="AM30" s="136"/>
      <c r="AN30" s="137"/>
      <c r="AO30" s="137"/>
      <c r="AP30" s="136"/>
      <c r="AQ30" s="136"/>
    </row>
    <row r="31" spans="1:43" s="24" customFormat="1" ht="27.75" customHeight="1">
      <c r="A31" s="139" t="s">
        <v>33</v>
      </c>
      <c r="B31" s="26" t="s">
        <v>8</v>
      </c>
      <c r="C31" s="140">
        <f>SUM(F31+'表15 (完)'!F32)</f>
        <v>37.381</v>
      </c>
      <c r="D31" s="141">
        <f>SUM(G31+'表15 (完)'!G32)</f>
        <v>61415</v>
      </c>
      <c r="E31" s="142">
        <f>SUM(H31+'表15 (完)'!H32)</f>
        <v>0</v>
      </c>
      <c r="F31" s="140">
        <f>SUM(I31+L31+O31+R31+U31+'表15 (完)'!C32)</f>
        <v>3.58</v>
      </c>
      <c r="G31" s="141">
        <f>SUM(J31+M31+P31+S31+V31+'表15 (完)'!D32)</f>
        <v>11367</v>
      </c>
      <c r="H31" s="142">
        <f>SUM(K31+N31+Q31+T31+W31+'表15 (完)'!E32)</f>
        <v>0</v>
      </c>
      <c r="I31" s="122">
        <v>0</v>
      </c>
      <c r="J31" s="143">
        <v>0</v>
      </c>
      <c r="K31" s="143">
        <v>0</v>
      </c>
      <c r="L31" s="122">
        <v>0</v>
      </c>
      <c r="M31" s="143">
        <v>0</v>
      </c>
      <c r="N31" s="144">
        <f>SUM(N32:N33)</f>
        <v>0</v>
      </c>
      <c r="O31" s="145">
        <v>3.58</v>
      </c>
      <c r="P31" s="143">
        <v>11367</v>
      </c>
      <c r="Q31" s="143">
        <v>0</v>
      </c>
      <c r="R31" s="122">
        <v>0</v>
      </c>
      <c r="S31" s="143">
        <v>0</v>
      </c>
      <c r="T31" s="143">
        <v>0</v>
      </c>
      <c r="U31" s="122">
        <v>0</v>
      </c>
      <c r="V31" s="143">
        <v>0</v>
      </c>
      <c r="W31" s="143">
        <v>0</v>
      </c>
      <c r="X31" s="68"/>
      <c r="Y31" s="68"/>
      <c r="Z31" s="146"/>
      <c r="AA31" s="146"/>
      <c r="AB31" s="146"/>
      <c r="AC31" s="147"/>
      <c r="AD31" s="148"/>
      <c r="AE31" s="148"/>
      <c r="AF31" s="147"/>
      <c r="AG31" s="148"/>
      <c r="AH31" s="146"/>
      <c r="AI31" s="149"/>
      <c r="AJ31" s="148"/>
      <c r="AK31" s="146"/>
      <c r="AL31" s="146"/>
      <c r="AM31" s="146"/>
      <c r="AN31" s="146"/>
      <c r="AO31" s="149"/>
      <c r="AP31" s="148"/>
      <c r="AQ31" s="148"/>
    </row>
    <row r="32" spans="1:43" s="24" customFormat="1" ht="27.75" customHeight="1">
      <c r="A32" s="139" t="s">
        <v>34</v>
      </c>
      <c r="B32" s="26" t="s">
        <v>9</v>
      </c>
      <c r="C32" s="140">
        <f>SUM(F32+'表15 (完)'!F33)</f>
        <v>76.0625</v>
      </c>
      <c r="D32" s="141">
        <f>SUM(G32+'表15 (完)'!G33)</f>
        <v>91656</v>
      </c>
      <c r="E32" s="142">
        <f>SUM(H32+'表15 (完)'!H33)</f>
        <v>0</v>
      </c>
      <c r="F32" s="140">
        <f>SUM(I32+L32+O32+R32+U32+'表15 (完)'!C33)</f>
        <v>8</v>
      </c>
      <c r="G32" s="141">
        <f>SUM(J32+M32+P32+S32+V32+'表15 (完)'!D33)</f>
        <v>24769</v>
      </c>
      <c r="H32" s="142">
        <f>SUM(K32+N32+Q32+T32+W32+'表15 (完)'!E33)</f>
        <v>0</v>
      </c>
      <c r="I32" s="140">
        <v>3.39</v>
      </c>
      <c r="J32" s="143">
        <v>8554</v>
      </c>
      <c r="K32" s="143">
        <v>0</v>
      </c>
      <c r="L32" s="122">
        <v>0</v>
      </c>
      <c r="M32" s="143">
        <v>0</v>
      </c>
      <c r="N32" s="144">
        <f>SUM(N33:N34)</f>
        <v>0</v>
      </c>
      <c r="O32" s="145">
        <v>4.61</v>
      </c>
      <c r="P32" s="143">
        <v>16215</v>
      </c>
      <c r="Q32" s="143">
        <v>0</v>
      </c>
      <c r="R32" s="122">
        <v>0</v>
      </c>
      <c r="S32" s="143">
        <v>0</v>
      </c>
      <c r="T32" s="143">
        <v>0</v>
      </c>
      <c r="U32" s="122">
        <v>0</v>
      </c>
      <c r="V32" s="143">
        <v>0</v>
      </c>
      <c r="W32" s="143">
        <v>0</v>
      </c>
      <c r="X32" s="68"/>
      <c r="Y32" s="150"/>
      <c r="Z32" s="104"/>
      <c r="AA32" s="104"/>
      <c r="AB32" s="104"/>
      <c r="AC32" s="105"/>
      <c r="AD32" s="106"/>
      <c r="AE32" s="146"/>
      <c r="AF32" s="105"/>
      <c r="AG32" s="106"/>
      <c r="AH32" s="107"/>
      <c r="AI32" s="107"/>
      <c r="AJ32" s="106"/>
      <c r="AK32" s="107"/>
      <c r="AL32" s="107"/>
      <c r="AM32" s="106"/>
      <c r="AN32" s="107"/>
      <c r="AO32" s="107"/>
      <c r="AP32" s="106"/>
      <c r="AQ32" s="106"/>
    </row>
    <row r="33" spans="1:43" s="138" customFormat="1" ht="27.75" customHeight="1">
      <c r="A33" s="125" t="s">
        <v>32</v>
      </c>
      <c r="B33" s="126"/>
      <c r="C33" s="127">
        <f>SUM(F33+'表15 (完)'!F34)</f>
        <v>149.29420000000002</v>
      </c>
      <c r="D33" s="128">
        <f>SUM(G33+'表15 (完)'!G34)</f>
        <v>292034</v>
      </c>
      <c r="E33" s="129">
        <f>SUM(H33+'表15 (完)'!H34)</f>
        <v>0</v>
      </c>
      <c r="F33" s="127">
        <f>SUM(I33+L33+O33+R33+U33+'表15 (完)'!C34)</f>
        <v>31.259999999999998</v>
      </c>
      <c r="G33" s="128">
        <f>SUM(J33+M33+P33+S33+V33+'表15 (完)'!D34)</f>
        <v>95588</v>
      </c>
      <c r="H33" s="129">
        <f>SUM(K33+N33+Q33+T33+W33+'表15 (完)'!E34)</f>
        <v>0</v>
      </c>
      <c r="I33" s="127">
        <f>SUM(I34:I35)</f>
        <v>8.82</v>
      </c>
      <c r="J33" s="128">
        <f>SUM(J34:J35)</f>
        <v>15914</v>
      </c>
      <c r="K33" s="144">
        <f>SUM(K34:K35)</f>
        <v>0</v>
      </c>
      <c r="L33" s="127">
        <f>SUM(L34:L35)</f>
        <v>0</v>
      </c>
      <c r="M33" s="142">
        <v>0</v>
      </c>
      <c r="N33" s="144">
        <f>SUM(N34:N35)</f>
        <v>0</v>
      </c>
      <c r="O33" s="130">
        <f>SUM(O34:O35)</f>
        <v>22.439999999999998</v>
      </c>
      <c r="P33" s="128">
        <f>SUM(P34:P35)</f>
        <v>79674</v>
      </c>
      <c r="Q33" s="144">
        <f aca="true" t="shared" si="3" ref="Q33:W33">SUM(Q34:Q35)</f>
        <v>0</v>
      </c>
      <c r="R33" s="144">
        <f>SUM(R34:R35)</f>
        <v>0</v>
      </c>
      <c r="S33" s="144">
        <f>SUM(S34:S35)</f>
        <v>0</v>
      </c>
      <c r="T33" s="144">
        <f t="shared" si="3"/>
        <v>0</v>
      </c>
      <c r="U33" s="144">
        <f t="shared" si="3"/>
        <v>0</v>
      </c>
      <c r="V33" s="144">
        <f t="shared" si="3"/>
        <v>0</v>
      </c>
      <c r="W33" s="144">
        <f t="shared" si="3"/>
        <v>0</v>
      </c>
      <c r="X33" s="151"/>
      <c r="Y33" s="132"/>
      <c r="Z33" s="152"/>
      <c r="AA33" s="152"/>
      <c r="AB33" s="152"/>
      <c r="AC33" s="147"/>
      <c r="AD33" s="148"/>
      <c r="AE33" s="148"/>
      <c r="AF33" s="147"/>
      <c r="AG33" s="148"/>
      <c r="AH33" s="149"/>
      <c r="AI33" s="149"/>
      <c r="AJ33" s="148"/>
      <c r="AK33" s="149"/>
      <c r="AL33" s="149"/>
      <c r="AM33" s="148"/>
      <c r="AN33" s="149"/>
      <c r="AO33" s="149"/>
      <c r="AP33" s="148"/>
      <c r="AQ33" s="148"/>
    </row>
    <row r="34" spans="1:43" s="24" customFormat="1" ht="27.75" customHeight="1">
      <c r="A34" s="139" t="s">
        <v>35</v>
      </c>
      <c r="B34" s="26" t="s">
        <v>22</v>
      </c>
      <c r="C34" s="153">
        <f>SUM(F34+'表15 (完)'!F35)</f>
        <v>101.01000000000002</v>
      </c>
      <c r="D34" s="141">
        <f>SUM(G34+'表15 (完)'!G35)</f>
        <v>201248</v>
      </c>
      <c r="E34" s="142">
        <f>SUM(H34+'表15 (完)'!H35)</f>
        <v>0</v>
      </c>
      <c r="F34" s="153">
        <f>SUM(I34+L34+O34+R34+U34+'表15 (完)'!C35)</f>
        <v>20.47</v>
      </c>
      <c r="G34" s="141">
        <f>SUM(J34+M34+P34+S34+V34+'表15 (完)'!D35)</f>
        <v>57566</v>
      </c>
      <c r="H34" s="142">
        <f>SUM(K34+N34+Q34+T34+W34+'表15 (完)'!E35)</f>
        <v>0</v>
      </c>
      <c r="I34" s="145">
        <v>8.82</v>
      </c>
      <c r="J34" s="143">
        <v>15914</v>
      </c>
      <c r="K34" s="143">
        <v>0</v>
      </c>
      <c r="L34" s="122">
        <v>0</v>
      </c>
      <c r="M34" s="143">
        <v>0</v>
      </c>
      <c r="N34" s="143">
        <v>0</v>
      </c>
      <c r="O34" s="145">
        <v>11.65</v>
      </c>
      <c r="P34" s="143">
        <v>41652</v>
      </c>
      <c r="Q34" s="143">
        <v>0</v>
      </c>
      <c r="R34" s="122">
        <v>0</v>
      </c>
      <c r="S34" s="143">
        <v>0</v>
      </c>
      <c r="T34" s="143">
        <v>0</v>
      </c>
      <c r="U34" s="122">
        <v>0</v>
      </c>
      <c r="V34" s="143">
        <v>0</v>
      </c>
      <c r="W34" s="143">
        <v>0</v>
      </c>
      <c r="X34" s="68"/>
      <c r="Y34" s="68"/>
      <c r="Z34" s="146"/>
      <c r="AA34" s="146"/>
      <c r="AB34" s="146"/>
      <c r="AC34" s="147"/>
      <c r="AD34" s="148"/>
      <c r="AE34" s="148"/>
      <c r="AF34" s="147"/>
      <c r="AG34" s="148"/>
      <c r="AH34" s="105"/>
      <c r="AI34" s="105"/>
      <c r="AJ34" s="105"/>
      <c r="AK34" s="146"/>
      <c r="AL34" s="146"/>
      <c r="AM34" s="146"/>
      <c r="AN34" s="146"/>
      <c r="AO34" s="149"/>
      <c r="AP34" s="148"/>
      <c r="AQ34" s="148"/>
    </row>
    <row r="35" spans="1:43" s="24" customFormat="1" ht="27.75" customHeight="1">
      <c r="A35" s="139" t="s">
        <v>36</v>
      </c>
      <c r="B35" s="26" t="s">
        <v>23</v>
      </c>
      <c r="C35" s="140">
        <f>SUM(F35+'表15 (完)'!F36)</f>
        <v>48.2842</v>
      </c>
      <c r="D35" s="141">
        <f>SUM(G35+'表15 (完)'!G36)</f>
        <v>90786</v>
      </c>
      <c r="E35" s="142">
        <f>SUM(H35+'表15 (完)'!H36)</f>
        <v>0</v>
      </c>
      <c r="F35" s="153">
        <f>SUM(I35+L35+O35+R35+U35+'表15 (完)'!C36)</f>
        <v>10.79</v>
      </c>
      <c r="G35" s="141">
        <f>SUM(J35+M35+P35+S35+V35+'表15 (完)'!D36)</f>
        <v>38022</v>
      </c>
      <c r="H35" s="142">
        <f>SUM(K35+N35+Q35+T35+W35+'表15 (完)'!E36)</f>
        <v>0</v>
      </c>
      <c r="I35" s="142">
        <v>0</v>
      </c>
      <c r="J35" s="143">
        <v>0</v>
      </c>
      <c r="K35" s="143">
        <v>0</v>
      </c>
      <c r="L35" s="122">
        <v>0</v>
      </c>
      <c r="M35" s="143">
        <v>0</v>
      </c>
      <c r="N35" s="143">
        <v>0</v>
      </c>
      <c r="O35" s="145">
        <v>10.79</v>
      </c>
      <c r="P35" s="143">
        <v>38022</v>
      </c>
      <c r="Q35" s="143">
        <v>0</v>
      </c>
      <c r="R35" s="122">
        <v>0</v>
      </c>
      <c r="S35" s="143">
        <v>0</v>
      </c>
      <c r="T35" s="143">
        <v>0</v>
      </c>
      <c r="U35" s="122">
        <v>0</v>
      </c>
      <c r="V35" s="143">
        <v>0</v>
      </c>
      <c r="W35" s="143">
        <v>0</v>
      </c>
      <c r="X35" s="68"/>
      <c r="Y35" s="150"/>
      <c r="Z35" s="104"/>
      <c r="AA35" s="104"/>
      <c r="AB35" s="104"/>
      <c r="AC35" s="105"/>
      <c r="AD35" s="106"/>
      <c r="AE35" s="146"/>
      <c r="AF35" s="105"/>
      <c r="AG35" s="106"/>
      <c r="AH35" s="107"/>
      <c r="AI35" s="107"/>
      <c r="AJ35" s="106"/>
      <c r="AK35" s="107"/>
      <c r="AL35" s="107"/>
      <c r="AM35" s="106"/>
      <c r="AN35" s="107"/>
      <c r="AO35" s="107"/>
      <c r="AP35" s="106"/>
      <c r="AQ35" s="106"/>
    </row>
    <row r="36" spans="1:43" s="24" customFormat="1" ht="4.5" customHeight="1">
      <c r="A36" s="154"/>
      <c r="B36" s="92"/>
      <c r="C36" s="155"/>
      <c r="D36" s="156"/>
      <c r="E36" s="156"/>
      <c r="F36" s="155"/>
      <c r="G36" s="156"/>
      <c r="H36" s="156"/>
      <c r="I36" s="155"/>
      <c r="J36" s="156"/>
      <c r="K36" s="156"/>
      <c r="L36" s="155"/>
      <c r="M36" s="156"/>
      <c r="N36" s="156"/>
      <c r="O36" s="155"/>
      <c r="P36" s="156"/>
      <c r="Q36" s="156"/>
      <c r="R36" s="155"/>
      <c r="S36" s="156"/>
      <c r="T36" s="156"/>
      <c r="U36" s="155"/>
      <c r="V36" s="156"/>
      <c r="W36" s="156"/>
      <c r="X36" s="68"/>
      <c r="Y36" s="150"/>
      <c r="Z36" s="104"/>
      <c r="AA36" s="104"/>
      <c r="AB36" s="104"/>
      <c r="AC36" s="105"/>
      <c r="AD36" s="106"/>
      <c r="AE36" s="106"/>
      <c r="AF36" s="105"/>
      <c r="AG36" s="106"/>
      <c r="AH36" s="13"/>
      <c r="AI36" s="107"/>
      <c r="AJ36" s="106"/>
      <c r="AK36" s="107"/>
      <c r="AL36" s="107"/>
      <c r="AM36" s="106"/>
      <c r="AN36" s="107"/>
      <c r="AO36" s="107"/>
      <c r="AP36" s="106"/>
      <c r="AQ36" s="106"/>
    </row>
    <row r="37" spans="24:43" ht="15.75" customHeight="1">
      <c r="X37" s="158"/>
      <c r="Y37" s="69"/>
      <c r="Z37" s="48"/>
      <c r="AA37" s="159"/>
      <c r="AB37" s="159"/>
      <c r="AC37" s="48"/>
      <c r="AD37" s="159"/>
      <c r="AE37" s="159"/>
      <c r="AF37" s="48"/>
      <c r="AG37" s="159"/>
      <c r="AH37" s="159"/>
      <c r="AI37" s="48"/>
      <c r="AJ37" s="159"/>
      <c r="AK37" s="159"/>
      <c r="AL37" s="48"/>
      <c r="AM37" s="159"/>
      <c r="AN37" s="159"/>
      <c r="AO37" s="48"/>
      <c r="AP37" s="159"/>
      <c r="AQ37" s="159"/>
    </row>
    <row r="38" spans="39:40" ht="15.75">
      <c r="AM38" s="159"/>
      <c r="AN38" s="159"/>
    </row>
    <row r="40" ht="15.75">
      <c r="S40" s="101"/>
    </row>
  </sheetData>
  <sheetProtection/>
  <mergeCells count="42">
    <mergeCell ref="L10:W10"/>
    <mergeCell ref="L11:N11"/>
    <mergeCell ref="L2:W2"/>
    <mergeCell ref="L4:W4"/>
    <mergeCell ref="U11:W11"/>
    <mergeCell ref="U12:W12"/>
    <mergeCell ref="P14:Q14"/>
    <mergeCell ref="R11:T11"/>
    <mergeCell ref="S14:T14"/>
    <mergeCell ref="L12:N12"/>
    <mergeCell ref="M13:N13"/>
    <mergeCell ref="R12:T12"/>
    <mergeCell ref="I11:K11"/>
    <mergeCell ref="I12:K12"/>
    <mergeCell ref="G13:H13"/>
    <mergeCell ref="V13:W13"/>
    <mergeCell ref="V14:W14"/>
    <mergeCell ref="O11:Q11"/>
    <mergeCell ref="O12:Q12"/>
    <mergeCell ref="S13:T13"/>
    <mergeCell ref="P13:Q13"/>
    <mergeCell ref="M14:N14"/>
    <mergeCell ref="A19:B19"/>
    <mergeCell ref="A11:B12"/>
    <mergeCell ref="A17:B17"/>
    <mergeCell ref="J14:K14"/>
    <mergeCell ref="C10:E10"/>
    <mergeCell ref="C11:E11"/>
    <mergeCell ref="C12:E12"/>
    <mergeCell ref="F10:K10"/>
    <mergeCell ref="F11:H11"/>
    <mergeCell ref="F12:H12"/>
    <mergeCell ref="G14:H14"/>
    <mergeCell ref="A14:B15"/>
    <mergeCell ref="D13:E13"/>
    <mergeCell ref="D14:E14"/>
    <mergeCell ref="A33:B33"/>
    <mergeCell ref="A2:K2"/>
    <mergeCell ref="A4:K4"/>
    <mergeCell ref="A13:B13"/>
    <mergeCell ref="A30:B30"/>
    <mergeCell ref="J13:K13"/>
  </mergeCells>
  <printOptions horizontalCentered="1"/>
  <pageMargins left="1.0236220472440944" right="1.0236220472440944" top="0.984251968503937" bottom="1.7716535433070866" header="0" footer="0"/>
  <pageSetup horizontalDpi="1200" verticalDpi="1200" orientation="portrait" pageOrder="overThenDown" paperSize="9" scale="98" r:id="rId1"/>
  <colBreaks count="1" manualBreakCount="1">
    <brk id="11" max="65535" man="1"/>
  </colBreaks>
  <ignoredErrors>
    <ignoredError sqref="C30:H35 E20:H20 E21:H22 E23:H25 C28:H28 E26:H26 E27 H2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Z38"/>
  <sheetViews>
    <sheetView view="pageBreakPreview" zoomScaleNormal="110" zoomScaleSheetLayoutView="100" workbookViewId="0" topLeftCell="A1">
      <selection activeCell="G31" sqref="G31"/>
    </sheetView>
  </sheetViews>
  <sheetFormatPr defaultColWidth="9.00390625" defaultRowHeight="16.5"/>
  <cols>
    <col min="1" max="1" width="16.00390625" style="24" customWidth="1"/>
    <col min="2" max="2" width="7.625" style="24" customWidth="1"/>
    <col min="3" max="4" width="7.875" style="24" customWidth="1"/>
    <col min="5" max="5" width="7.75390625" style="24" customWidth="1"/>
    <col min="6" max="6" width="8.00390625" style="24" customWidth="1"/>
    <col min="7" max="7" width="8.375" style="24" customWidth="1"/>
    <col min="8" max="8" width="7.875" style="24" customWidth="1"/>
    <col min="9" max="9" width="7.75390625" style="24" customWidth="1"/>
    <col min="10" max="10" width="7.875" style="24" customWidth="1"/>
    <col min="11" max="11" width="6.875" style="24" customWidth="1"/>
    <col min="12" max="12" width="7.25390625" style="24" customWidth="1"/>
    <col min="13" max="13" width="7.75390625" style="24" customWidth="1"/>
    <col min="14" max="14" width="6.875" style="24" customWidth="1"/>
    <col min="15" max="15" width="6.75390625" style="24" customWidth="1"/>
    <col min="16" max="17" width="7.00390625" style="24" customWidth="1"/>
    <col min="18" max="18" width="7.25390625" style="24" customWidth="1"/>
    <col min="19" max="19" width="7.75390625" style="24" customWidth="1"/>
    <col min="20" max="20" width="6.75390625" style="24" customWidth="1"/>
    <col min="21" max="21" width="5.625" style="24" customWidth="1"/>
    <col min="22" max="22" width="7.50390625" style="24" customWidth="1"/>
    <col min="23" max="23" width="6.50390625" style="24" customWidth="1"/>
    <col min="24" max="16384" width="9.00390625" style="24" customWidth="1"/>
  </cols>
  <sheetData>
    <row r="1" spans="1:20" s="37" customFormat="1" ht="10.5" customHeight="1">
      <c r="A1" s="37" t="s">
        <v>87</v>
      </c>
      <c r="T1" s="38" t="s">
        <v>88</v>
      </c>
    </row>
    <row r="2" spans="1:20" ht="21" customHeight="1">
      <c r="A2" s="39" t="s">
        <v>89</v>
      </c>
      <c r="B2" s="39"/>
      <c r="C2" s="39"/>
      <c r="D2" s="39"/>
      <c r="E2" s="39"/>
      <c r="F2" s="39"/>
      <c r="G2" s="39"/>
      <c r="H2" s="39"/>
      <c r="I2" s="39"/>
      <c r="J2" s="40" t="s">
        <v>29</v>
      </c>
      <c r="K2" s="40"/>
      <c r="L2" s="40"/>
      <c r="M2" s="40"/>
      <c r="N2" s="40"/>
      <c r="O2" s="40"/>
      <c r="P2" s="40"/>
      <c r="Q2" s="40"/>
      <c r="R2" s="40"/>
      <c r="S2" s="40"/>
      <c r="T2" s="40"/>
    </row>
    <row r="3" ht="9.75" customHeight="1"/>
    <row r="4" spans="1:20" ht="19.5" customHeight="1">
      <c r="A4" s="44" t="s">
        <v>90</v>
      </c>
      <c r="B4" s="44"/>
      <c r="C4" s="44"/>
      <c r="D4" s="44"/>
      <c r="E4" s="44"/>
      <c r="F4" s="44"/>
      <c r="G4" s="44"/>
      <c r="H4" s="44"/>
      <c r="I4" s="44"/>
      <c r="J4" s="45" t="s">
        <v>10</v>
      </c>
      <c r="K4" s="45"/>
      <c r="L4" s="45"/>
      <c r="M4" s="45"/>
      <c r="N4" s="45"/>
      <c r="O4" s="45"/>
      <c r="P4" s="45"/>
      <c r="Q4" s="45"/>
      <c r="R4" s="45"/>
      <c r="S4" s="45"/>
      <c r="T4" s="45"/>
    </row>
    <row r="5" ht="9.75" customHeight="1"/>
    <row r="6" spans="1:23" ht="12" customHeight="1">
      <c r="A6" s="49" t="s">
        <v>54</v>
      </c>
      <c r="J6" s="160"/>
      <c r="Q6" s="49"/>
      <c r="R6" s="49" t="s">
        <v>40</v>
      </c>
      <c r="W6" s="49"/>
    </row>
    <row r="7" spans="1:26" ht="12" customHeight="1">
      <c r="A7" s="49" t="s">
        <v>55</v>
      </c>
      <c r="J7" s="160"/>
      <c r="Q7" s="161" t="s">
        <v>38</v>
      </c>
      <c r="R7" s="54" t="s">
        <v>39</v>
      </c>
      <c r="S7" s="54"/>
      <c r="T7" s="54"/>
      <c r="W7" s="54"/>
      <c r="X7" s="54"/>
      <c r="Y7" s="54"/>
      <c r="Z7" s="54"/>
    </row>
    <row r="8" spans="1:26" ht="12" customHeight="1">
      <c r="A8" s="49" t="s">
        <v>56</v>
      </c>
      <c r="K8" s="54"/>
      <c r="R8" s="55"/>
      <c r="S8" s="55"/>
      <c r="T8" s="56" t="s">
        <v>37</v>
      </c>
      <c r="X8" s="55"/>
      <c r="Y8" s="55"/>
      <c r="Z8" s="55"/>
    </row>
    <row r="9" spans="1:20" ht="1.5" customHeight="1">
      <c r="A9" s="49"/>
      <c r="K9" s="54"/>
      <c r="R9" s="55"/>
      <c r="S9" s="55"/>
      <c r="T9" s="55"/>
    </row>
    <row r="10" spans="1:21" ht="15.75" customHeight="1">
      <c r="A10" s="60"/>
      <c r="B10" s="61"/>
      <c r="C10" s="62" t="s">
        <v>91</v>
      </c>
      <c r="D10" s="63"/>
      <c r="E10" s="64"/>
      <c r="F10" s="62" t="s">
        <v>92</v>
      </c>
      <c r="G10" s="63"/>
      <c r="H10" s="63"/>
      <c r="I10" s="63"/>
      <c r="J10" s="162" t="s">
        <v>21</v>
      </c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3"/>
    </row>
    <row r="11" spans="1:21" ht="15" customHeight="1">
      <c r="A11" s="70" t="s">
        <v>59</v>
      </c>
      <c r="B11" s="71"/>
      <c r="C11" s="80" t="s">
        <v>11</v>
      </c>
      <c r="D11" s="80"/>
      <c r="E11" s="81"/>
      <c r="F11" s="164"/>
      <c r="G11" s="165"/>
      <c r="H11" s="165"/>
      <c r="I11" s="165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3"/>
    </row>
    <row r="12" spans="1:21" ht="15.75" customHeight="1">
      <c r="A12" s="70"/>
      <c r="B12" s="71"/>
      <c r="C12" s="62" t="s">
        <v>93</v>
      </c>
      <c r="D12" s="63"/>
      <c r="E12" s="64"/>
      <c r="F12" s="62" t="s">
        <v>94</v>
      </c>
      <c r="G12" s="63"/>
      <c r="H12" s="64"/>
      <c r="I12" s="167" t="s">
        <v>95</v>
      </c>
      <c r="J12" s="63" t="s">
        <v>96</v>
      </c>
      <c r="K12" s="64"/>
      <c r="L12" s="76" t="s">
        <v>97</v>
      </c>
      <c r="M12" s="74"/>
      <c r="N12" s="75"/>
      <c r="O12" s="76" t="s">
        <v>98</v>
      </c>
      <c r="P12" s="74"/>
      <c r="Q12" s="75"/>
      <c r="R12" s="76" t="s">
        <v>99</v>
      </c>
      <c r="S12" s="74"/>
      <c r="T12" s="74"/>
      <c r="U12" s="163"/>
    </row>
    <row r="13" spans="2:21" ht="15" customHeight="1">
      <c r="B13" s="168"/>
      <c r="C13" s="80" t="s">
        <v>15</v>
      </c>
      <c r="D13" s="80"/>
      <c r="E13" s="81"/>
      <c r="F13" s="79" t="s">
        <v>3</v>
      </c>
      <c r="G13" s="80"/>
      <c r="H13" s="81"/>
      <c r="I13" s="169" t="s">
        <v>16</v>
      </c>
      <c r="J13" s="80" t="s">
        <v>17</v>
      </c>
      <c r="K13" s="81"/>
      <c r="L13" s="79" t="s">
        <v>18</v>
      </c>
      <c r="M13" s="80"/>
      <c r="N13" s="81"/>
      <c r="O13" s="79" t="s">
        <v>19</v>
      </c>
      <c r="P13" s="80"/>
      <c r="Q13" s="81"/>
      <c r="R13" s="79" t="s">
        <v>20</v>
      </c>
      <c r="S13" s="80"/>
      <c r="T13" s="80"/>
      <c r="U13" s="163"/>
    </row>
    <row r="14" spans="1:21" ht="15.75" customHeight="1">
      <c r="A14" s="89"/>
      <c r="B14" s="168"/>
      <c r="C14" s="83" t="s">
        <v>69</v>
      </c>
      <c r="D14" s="62" t="s">
        <v>67</v>
      </c>
      <c r="E14" s="64"/>
      <c r="F14" s="84" t="s">
        <v>69</v>
      </c>
      <c r="G14" s="62" t="s">
        <v>67</v>
      </c>
      <c r="H14" s="64"/>
      <c r="I14" s="84" t="s">
        <v>69</v>
      </c>
      <c r="J14" s="63" t="s">
        <v>67</v>
      </c>
      <c r="K14" s="64"/>
      <c r="L14" s="83" t="s">
        <v>69</v>
      </c>
      <c r="M14" s="62" t="s">
        <v>67</v>
      </c>
      <c r="N14" s="64"/>
      <c r="O14" s="83" t="s">
        <v>69</v>
      </c>
      <c r="P14" s="62" t="s">
        <v>67</v>
      </c>
      <c r="Q14" s="64"/>
      <c r="R14" s="83" t="s">
        <v>69</v>
      </c>
      <c r="S14" s="62" t="s">
        <v>67</v>
      </c>
      <c r="T14" s="63"/>
      <c r="U14" s="163"/>
    </row>
    <row r="15" spans="1:21" ht="15" customHeight="1">
      <c r="A15" s="70" t="s">
        <v>47</v>
      </c>
      <c r="B15" s="71"/>
      <c r="C15" s="87"/>
      <c r="D15" s="79" t="s">
        <v>6</v>
      </c>
      <c r="E15" s="81"/>
      <c r="F15" s="88"/>
      <c r="G15" s="79" t="s">
        <v>6</v>
      </c>
      <c r="H15" s="81"/>
      <c r="I15" s="88"/>
      <c r="J15" s="80" t="s">
        <v>6</v>
      </c>
      <c r="K15" s="81"/>
      <c r="L15" s="87"/>
      <c r="M15" s="79" t="s">
        <v>6</v>
      </c>
      <c r="N15" s="81"/>
      <c r="O15" s="87"/>
      <c r="P15" s="79" t="s">
        <v>6</v>
      </c>
      <c r="Q15" s="81"/>
      <c r="R15" s="87"/>
      <c r="S15" s="79" t="s">
        <v>6</v>
      </c>
      <c r="T15" s="80"/>
      <c r="U15" s="163"/>
    </row>
    <row r="16" spans="1:21" ht="15.75" customHeight="1">
      <c r="A16" s="70"/>
      <c r="B16" s="71"/>
      <c r="C16" s="170"/>
      <c r="D16" s="85" t="s">
        <v>70</v>
      </c>
      <c r="E16" s="83" t="s">
        <v>73</v>
      </c>
      <c r="F16" s="170"/>
      <c r="G16" s="85" t="s">
        <v>70</v>
      </c>
      <c r="H16" s="83" t="s">
        <v>73</v>
      </c>
      <c r="I16" s="170"/>
      <c r="J16" s="83" t="s">
        <v>70</v>
      </c>
      <c r="K16" s="83" t="s">
        <v>73</v>
      </c>
      <c r="L16" s="170"/>
      <c r="M16" s="85" t="s">
        <v>70</v>
      </c>
      <c r="N16" s="83" t="s">
        <v>73</v>
      </c>
      <c r="O16" s="170"/>
      <c r="P16" s="85" t="s">
        <v>70</v>
      </c>
      <c r="Q16" s="83" t="s">
        <v>73</v>
      </c>
      <c r="R16" s="170"/>
      <c r="S16" s="85" t="s">
        <v>70</v>
      </c>
      <c r="T16" s="167" t="s">
        <v>73</v>
      </c>
      <c r="U16" s="163"/>
    </row>
    <row r="17" spans="1:21" ht="16.5" customHeight="1">
      <c r="A17" s="171"/>
      <c r="B17" s="91"/>
      <c r="C17" s="93" t="s">
        <v>0</v>
      </c>
      <c r="D17" s="92" t="s">
        <v>7</v>
      </c>
      <c r="E17" s="92" t="s">
        <v>4</v>
      </c>
      <c r="F17" s="93" t="s">
        <v>0</v>
      </c>
      <c r="G17" s="92" t="s">
        <v>7</v>
      </c>
      <c r="H17" s="92" t="s">
        <v>4</v>
      </c>
      <c r="I17" s="93" t="s">
        <v>0</v>
      </c>
      <c r="J17" s="92" t="s">
        <v>7</v>
      </c>
      <c r="K17" s="92" t="s">
        <v>4</v>
      </c>
      <c r="L17" s="93" t="s">
        <v>0</v>
      </c>
      <c r="M17" s="92" t="s">
        <v>7</v>
      </c>
      <c r="N17" s="92" t="s">
        <v>4</v>
      </c>
      <c r="O17" s="93" t="s">
        <v>0</v>
      </c>
      <c r="P17" s="92" t="s">
        <v>7</v>
      </c>
      <c r="Q17" s="92" t="s">
        <v>4</v>
      </c>
      <c r="R17" s="93" t="s">
        <v>0</v>
      </c>
      <c r="S17" s="92" t="s">
        <v>7</v>
      </c>
      <c r="T17" s="166" t="s">
        <v>4</v>
      </c>
      <c r="U17" s="163"/>
    </row>
    <row r="18" spans="1:2" ht="24.75" customHeight="1" hidden="1">
      <c r="A18" s="94" t="s">
        <v>74</v>
      </c>
      <c r="B18" s="172"/>
    </row>
    <row r="19" spans="1:21" ht="24" customHeight="1" hidden="1">
      <c r="A19" s="77" t="s">
        <v>100</v>
      </c>
      <c r="B19" s="98" t="s">
        <v>2</v>
      </c>
      <c r="C19" s="27">
        <v>0</v>
      </c>
      <c r="D19" s="27">
        <v>0</v>
      </c>
      <c r="E19" s="27">
        <v>0</v>
      </c>
      <c r="F19" s="173">
        <f>SUM(I19,L19,O19,R19)</f>
        <v>113.05000000000001</v>
      </c>
      <c r="G19" s="31">
        <f>SUM(J19,M19,P19,S19)</f>
        <v>177508</v>
      </c>
      <c r="H19" s="31">
        <f>SUM(K19,N19,Q19,T19)</f>
        <v>6613</v>
      </c>
      <c r="I19" s="173">
        <v>55.78</v>
      </c>
      <c r="J19" s="31">
        <v>112330</v>
      </c>
      <c r="K19" s="27">
        <v>0</v>
      </c>
      <c r="L19" s="173">
        <v>0.45</v>
      </c>
      <c r="M19" s="31">
        <v>1130</v>
      </c>
      <c r="N19" s="27">
        <v>0</v>
      </c>
      <c r="O19" s="27">
        <v>0</v>
      </c>
      <c r="P19" s="27">
        <v>0</v>
      </c>
      <c r="Q19" s="27">
        <v>0</v>
      </c>
      <c r="R19" s="173">
        <v>56.82</v>
      </c>
      <c r="S19" s="31">
        <v>64048</v>
      </c>
      <c r="T19" s="31">
        <v>6613</v>
      </c>
      <c r="U19" s="23"/>
    </row>
    <row r="20" spans="1:21" ht="26.25" customHeight="1">
      <c r="A20" s="108" t="s">
        <v>76</v>
      </c>
      <c r="B20" s="109"/>
      <c r="C20" s="27"/>
      <c r="D20" s="27"/>
      <c r="E20" s="27"/>
      <c r="F20" s="173"/>
      <c r="G20" s="31"/>
      <c r="H20" s="31"/>
      <c r="I20" s="173"/>
      <c r="J20" s="31"/>
      <c r="K20" s="27"/>
      <c r="L20" s="173"/>
      <c r="M20" s="31"/>
      <c r="N20" s="27"/>
      <c r="O20" s="27"/>
      <c r="P20" s="27"/>
      <c r="Q20" s="27"/>
      <c r="R20" s="173"/>
      <c r="S20" s="31"/>
      <c r="T20" s="31"/>
      <c r="U20" s="23"/>
    </row>
    <row r="21" spans="1:21" s="14" customFormat="1" ht="26.25" customHeight="1">
      <c r="A21" s="174" t="s">
        <v>101</v>
      </c>
      <c r="B21" s="1" t="s">
        <v>24</v>
      </c>
      <c r="C21" s="28">
        <v>0</v>
      </c>
      <c r="D21" s="28">
        <v>0</v>
      </c>
      <c r="E21" s="28">
        <v>0</v>
      </c>
      <c r="F21" s="17">
        <f aca="true" t="shared" si="0" ref="F21:H23">SUM(I21,L21,O21,R21)</f>
        <v>1423.73</v>
      </c>
      <c r="G21" s="18">
        <f t="shared" si="0"/>
        <v>801815</v>
      </c>
      <c r="H21" s="18">
        <f t="shared" si="0"/>
        <v>0</v>
      </c>
      <c r="I21" s="175">
        <v>1409.45</v>
      </c>
      <c r="J21" s="176">
        <v>784527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175">
        <v>14.28</v>
      </c>
      <c r="S21" s="176">
        <v>17288</v>
      </c>
      <c r="T21" s="28">
        <v>0</v>
      </c>
      <c r="U21" s="19"/>
    </row>
    <row r="22" spans="1:21" s="14" customFormat="1" ht="26.25" customHeight="1">
      <c r="A22" s="174" t="s">
        <v>102</v>
      </c>
      <c r="B22" s="1" t="s">
        <v>25</v>
      </c>
      <c r="C22" s="28">
        <v>0</v>
      </c>
      <c r="D22" s="28">
        <v>0</v>
      </c>
      <c r="E22" s="28">
        <v>0</v>
      </c>
      <c r="F22" s="17">
        <f t="shared" si="0"/>
        <v>597.88</v>
      </c>
      <c r="G22" s="18">
        <f t="shared" si="0"/>
        <v>484311</v>
      </c>
      <c r="H22" s="18">
        <f t="shared" si="0"/>
        <v>0</v>
      </c>
      <c r="I22" s="175">
        <v>586.04</v>
      </c>
      <c r="J22" s="176">
        <v>477401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175">
        <v>11.84</v>
      </c>
      <c r="S22" s="176">
        <v>6910</v>
      </c>
      <c r="T22" s="28">
        <v>0</v>
      </c>
      <c r="U22" s="19"/>
    </row>
    <row r="23" spans="1:21" s="14" customFormat="1" ht="26.25" customHeight="1">
      <c r="A23" s="174" t="s">
        <v>103</v>
      </c>
      <c r="B23" s="1" t="s">
        <v>26</v>
      </c>
      <c r="C23" s="28">
        <v>0</v>
      </c>
      <c r="D23" s="28">
        <v>0</v>
      </c>
      <c r="E23" s="28">
        <v>0</v>
      </c>
      <c r="F23" s="17">
        <f t="shared" si="0"/>
        <v>557.71</v>
      </c>
      <c r="G23" s="18">
        <f t="shared" si="0"/>
        <v>618703</v>
      </c>
      <c r="H23" s="16">
        <f t="shared" si="0"/>
        <v>0</v>
      </c>
      <c r="I23" s="175">
        <v>549.12</v>
      </c>
      <c r="J23" s="176">
        <v>613054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175">
        <v>8.59</v>
      </c>
      <c r="S23" s="176">
        <v>5649</v>
      </c>
      <c r="T23" s="28">
        <v>0</v>
      </c>
      <c r="U23" s="19"/>
    </row>
    <row r="24" spans="1:21" s="14" customFormat="1" ht="26.25" customHeight="1">
      <c r="A24" s="174" t="s">
        <v>104</v>
      </c>
      <c r="B24" s="1" t="s">
        <v>27</v>
      </c>
      <c r="C24" s="28">
        <v>0</v>
      </c>
      <c r="D24" s="28">
        <v>0</v>
      </c>
      <c r="E24" s="28">
        <v>0</v>
      </c>
      <c r="F24" s="17">
        <f aca="true" t="shared" si="1" ref="F24:H26">SUM(I24,L24,O24,R24)</f>
        <v>490.33</v>
      </c>
      <c r="G24" s="18">
        <f t="shared" si="1"/>
        <v>555340</v>
      </c>
      <c r="H24" s="16">
        <f t="shared" si="1"/>
        <v>0</v>
      </c>
      <c r="I24" s="175">
        <v>484.52</v>
      </c>
      <c r="J24" s="176">
        <v>541182</v>
      </c>
      <c r="K24" s="28">
        <v>0</v>
      </c>
      <c r="L24" s="177">
        <v>2.29</v>
      </c>
      <c r="M24" s="176">
        <v>11600</v>
      </c>
      <c r="N24" s="28">
        <v>0</v>
      </c>
      <c r="O24" s="28">
        <v>0</v>
      </c>
      <c r="P24" s="28">
        <v>0</v>
      </c>
      <c r="Q24" s="28">
        <v>0</v>
      </c>
      <c r="R24" s="175">
        <v>3.52</v>
      </c>
      <c r="S24" s="176">
        <v>2558</v>
      </c>
      <c r="T24" s="28">
        <v>0</v>
      </c>
      <c r="U24" s="19"/>
    </row>
    <row r="25" spans="1:21" s="14" customFormat="1" ht="26.25" customHeight="1">
      <c r="A25" s="174" t="s">
        <v>105</v>
      </c>
      <c r="B25" s="1" t="s">
        <v>30</v>
      </c>
      <c r="C25" s="28">
        <v>0</v>
      </c>
      <c r="D25" s="28">
        <v>0</v>
      </c>
      <c r="E25" s="28">
        <v>0</v>
      </c>
      <c r="F25" s="17">
        <f t="shared" si="1"/>
        <v>429.03000000000003</v>
      </c>
      <c r="G25" s="18">
        <f t="shared" si="1"/>
        <v>547680</v>
      </c>
      <c r="H25" s="16">
        <f t="shared" si="1"/>
        <v>0</v>
      </c>
      <c r="I25" s="175">
        <v>412.04</v>
      </c>
      <c r="J25" s="176">
        <v>530614</v>
      </c>
      <c r="K25" s="28">
        <v>0</v>
      </c>
      <c r="L25" s="177">
        <v>9.5</v>
      </c>
      <c r="M25" s="176">
        <v>12381</v>
      </c>
      <c r="N25" s="28">
        <v>0</v>
      </c>
      <c r="O25" s="28">
        <v>0</v>
      </c>
      <c r="P25" s="28">
        <v>0</v>
      </c>
      <c r="Q25" s="28">
        <v>0</v>
      </c>
      <c r="R25" s="175">
        <v>7.49</v>
      </c>
      <c r="S25" s="176">
        <v>4685</v>
      </c>
      <c r="T25" s="28">
        <v>0</v>
      </c>
      <c r="U25" s="19"/>
    </row>
    <row r="26" spans="1:21" s="14" customFormat="1" ht="26.25" customHeight="1">
      <c r="A26" s="174" t="s">
        <v>106</v>
      </c>
      <c r="B26" s="1" t="s">
        <v>43</v>
      </c>
      <c r="C26" s="28">
        <v>0</v>
      </c>
      <c r="D26" s="28">
        <v>0</v>
      </c>
      <c r="E26" s="28">
        <v>0</v>
      </c>
      <c r="F26" s="17">
        <f t="shared" si="1"/>
        <v>205.12</v>
      </c>
      <c r="G26" s="18">
        <f t="shared" si="1"/>
        <v>325470</v>
      </c>
      <c r="H26" s="16">
        <f t="shared" si="1"/>
        <v>0</v>
      </c>
      <c r="I26" s="175">
        <v>197.1</v>
      </c>
      <c r="J26" s="176">
        <v>315075</v>
      </c>
      <c r="K26" s="28">
        <v>0</v>
      </c>
      <c r="L26" s="177">
        <v>0</v>
      </c>
      <c r="M26" s="177">
        <v>0</v>
      </c>
      <c r="N26" s="28">
        <v>0</v>
      </c>
      <c r="O26" s="28">
        <v>0</v>
      </c>
      <c r="P26" s="28">
        <v>0</v>
      </c>
      <c r="Q26" s="28">
        <v>0</v>
      </c>
      <c r="R26" s="175">
        <v>8.02</v>
      </c>
      <c r="S26" s="176">
        <v>10395</v>
      </c>
      <c r="T26" s="28">
        <v>0</v>
      </c>
      <c r="U26" s="19"/>
    </row>
    <row r="27" spans="1:21" s="14" customFormat="1" ht="26.25" customHeight="1">
      <c r="A27" s="174" t="s">
        <v>107</v>
      </c>
      <c r="B27" s="1" t="s">
        <v>44</v>
      </c>
      <c r="C27" s="28">
        <f>C31+C34</f>
        <v>0</v>
      </c>
      <c r="D27" s="28">
        <f>D31+D34</f>
        <v>0</v>
      </c>
      <c r="E27" s="28">
        <f>E31+E34</f>
        <v>0</v>
      </c>
      <c r="F27" s="17">
        <f>SUM(I27,L27,O27,R27)</f>
        <v>195.14999999999998</v>
      </c>
      <c r="G27" s="18">
        <f>SUM(J27,M27,P27,S27)</f>
        <v>274737</v>
      </c>
      <c r="H27" s="16">
        <f>SUM(K27,N27,Q27,T27)</f>
        <v>0</v>
      </c>
      <c r="I27" s="175">
        <v>184.95999999999998</v>
      </c>
      <c r="J27" s="176">
        <v>258533</v>
      </c>
      <c r="K27" s="28">
        <v>0</v>
      </c>
      <c r="L27" s="175">
        <v>2.97</v>
      </c>
      <c r="M27" s="176">
        <v>4500</v>
      </c>
      <c r="N27" s="28">
        <v>0</v>
      </c>
      <c r="O27" s="28">
        <v>0</v>
      </c>
      <c r="P27" s="28">
        <v>0</v>
      </c>
      <c r="Q27" s="28">
        <v>0</v>
      </c>
      <c r="R27" s="175">
        <v>7.220000000000001</v>
      </c>
      <c r="S27" s="176">
        <v>11704</v>
      </c>
      <c r="T27" s="28">
        <v>0</v>
      </c>
      <c r="U27" s="19"/>
    </row>
    <row r="28" spans="1:21" s="14" customFormat="1" ht="26.25" customHeight="1">
      <c r="A28" s="174" t="s">
        <v>108</v>
      </c>
      <c r="B28" s="1" t="s">
        <v>45</v>
      </c>
      <c r="C28" s="28">
        <v>0</v>
      </c>
      <c r="D28" s="28">
        <v>0</v>
      </c>
      <c r="E28" s="28">
        <v>0</v>
      </c>
      <c r="F28" s="17">
        <f aca="true" t="shared" si="2" ref="F28:G30">SUM(I28,L28,O28,R28)</f>
        <v>151.39</v>
      </c>
      <c r="G28" s="18">
        <f t="shared" si="2"/>
        <v>238069</v>
      </c>
      <c r="H28" s="16">
        <v>0</v>
      </c>
      <c r="I28" s="17">
        <v>130.04</v>
      </c>
      <c r="J28" s="18">
        <v>212528</v>
      </c>
      <c r="K28" s="16">
        <v>0</v>
      </c>
      <c r="L28" s="17">
        <v>0</v>
      </c>
      <c r="M28" s="16">
        <v>0</v>
      </c>
      <c r="N28" s="28">
        <v>0</v>
      </c>
      <c r="O28" s="28">
        <v>0</v>
      </c>
      <c r="P28" s="28">
        <v>0</v>
      </c>
      <c r="Q28" s="28">
        <v>0</v>
      </c>
      <c r="R28" s="17">
        <v>21.35</v>
      </c>
      <c r="S28" s="18">
        <v>25541</v>
      </c>
      <c r="T28" s="16">
        <v>0</v>
      </c>
      <c r="U28" s="19"/>
    </row>
    <row r="29" spans="1:21" s="14" customFormat="1" ht="26.25" customHeight="1">
      <c r="A29" s="174" t="s">
        <v>109</v>
      </c>
      <c r="B29" s="1" t="s">
        <v>48</v>
      </c>
      <c r="C29" s="28">
        <v>0</v>
      </c>
      <c r="D29" s="28">
        <v>0</v>
      </c>
      <c r="E29" s="28">
        <v>0</v>
      </c>
      <c r="F29" s="17">
        <f t="shared" si="2"/>
        <v>176.57999999999998</v>
      </c>
      <c r="G29" s="18">
        <f t="shared" si="2"/>
        <v>261202</v>
      </c>
      <c r="H29" s="16">
        <v>0</v>
      </c>
      <c r="I29" s="175">
        <v>156.17</v>
      </c>
      <c r="J29" s="176">
        <v>242702</v>
      </c>
      <c r="K29" s="28">
        <v>0</v>
      </c>
      <c r="L29" s="175">
        <v>7</v>
      </c>
      <c r="M29" s="176">
        <v>1000</v>
      </c>
      <c r="N29" s="28">
        <v>0</v>
      </c>
      <c r="O29" s="28">
        <v>0</v>
      </c>
      <c r="P29" s="28">
        <v>0</v>
      </c>
      <c r="Q29" s="28">
        <v>0</v>
      </c>
      <c r="R29" s="175">
        <v>13.41</v>
      </c>
      <c r="S29" s="176">
        <v>17500</v>
      </c>
      <c r="T29" s="28">
        <v>0</v>
      </c>
      <c r="U29" s="19"/>
    </row>
    <row r="30" spans="1:21" s="14" customFormat="1" ht="26.25" customHeight="1">
      <c r="A30" s="15" t="s">
        <v>50</v>
      </c>
      <c r="B30" s="1" t="s">
        <v>49</v>
      </c>
      <c r="C30" s="16">
        <f>C31+C34</f>
        <v>0</v>
      </c>
      <c r="D30" s="16">
        <f>D31+D34</f>
        <v>0</v>
      </c>
      <c r="E30" s="16">
        <f>E31+E34</f>
        <v>0</v>
      </c>
      <c r="F30" s="17">
        <f t="shared" si="2"/>
        <v>219.89770000000001</v>
      </c>
      <c r="G30" s="18">
        <f t="shared" si="2"/>
        <v>313381</v>
      </c>
      <c r="H30" s="16">
        <f>SUM(K30,N30,Q30,T30)</f>
        <v>0</v>
      </c>
      <c r="I30" s="17">
        <f>I31+I34</f>
        <v>172.901</v>
      </c>
      <c r="J30" s="18">
        <f>J31+J34</f>
        <v>260242</v>
      </c>
      <c r="K30" s="16">
        <f aca="true" t="shared" si="3" ref="K30:T30">K31+K34</f>
        <v>0</v>
      </c>
      <c r="L30" s="17">
        <f t="shared" si="3"/>
        <v>45.4642</v>
      </c>
      <c r="M30" s="176">
        <f t="shared" si="3"/>
        <v>51444</v>
      </c>
      <c r="N30" s="16">
        <f t="shared" si="3"/>
        <v>0</v>
      </c>
      <c r="O30" s="16">
        <f t="shared" si="3"/>
        <v>0</v>
      </c>
      <c r="P30" s="16">
        <f t="shared" si="3"/>
        <v>0</v>
      </c>
      <c r="Q30" s="16">
        <f t="shared" si="3"/>
        <v>0</v>
      </c>
      <c r="R30" s="17">
        <f t="shared" si="3"/>
        <v>1.5325</v>
      </c>
      <c r="S30" s="18">
        <f t="shared" si="3"/>
        <v>1695</v>
      </c>
      <c r="T30" s="16">
        <f t="shared" si="3"/>
        <v>0</v>
      </c>
      <c r="U30" s="19"/>
    </row>
    <row r="31" spans="1:21" ht="26.25" customHeight="1">
      <c r="A31" s="35" t="s">
        <v>110</v>
      </c>
      <c r="B31" s="36"/>
      <c r="C31" s="20">
        <f>SUM(C32:C33)</f>
        <v>0</v>
      </c>
      <c r="D31" s="20">
        <f>SUM(D32:D33)</f>
        <v>0</v>
      </c>
      <c r="E31" s="20">
        <f>SUM(E32:E33)</f>
        <v>0</v>
      </c>
      <c r="F31" s="17">
        <f aca="true" t="shared" si="4" ref="F31:G36">SUM(I31,L31,O31,R31)</f>
        <v>101.86350000000002</v>
      </c>
      <c r="G31" s="18">
        <f t="shared" si="4"/>
        <v>116935</v>
      </c>
      <c r="H31" s="20">
        <f>SUM(H32:H33)</f>
        <v>0</v>
      </c>
      <c r="I31" s="21">
        <f aca="true" t="shared" si="5" ref="I31:T31">SUM(I32:I33)</f>
        <v>80.631</v>
      </c>
      <c r="J31" s="22">
        <f t="shared" si="5"/>
        <v>90306</v>
      </c>
      <c r="K31" s="20">
        <f t="shared" si="5"/>
        <v>0</v>
      </c>
      <c r="L31" s="21">
        <f t="shared" si="5"/>
        <v>20.240000000000002</v>
      </c>
      <c r="M31" s="22">
        <f t="shared" si="5"/>
        <v>25589</v>
      </c>
      <c r="N31" s="20">
        <f t="shared" si="5"/>
        <v>0</v>
      </c>
      <c r="O31" s="20">
        <f t="shared" si="5"/>
        <v>0</v>
      </c>
      <c r="P31" s="20">
        <f t="shared" si="5"/>
        <v>0</v>
      </c>
      <c r="Q31" s="20">
        <f t="shared" si="5"/>
        <v>0</v>
      </c>
      <c r="R31" s="21">
        <f t="shared" si="5"/>
        <v>0.9924999999999999</v>
      </c>
      <c r="S31" s="22">
        <f t="shared" si="5"/>
        <v>1040</v>
      </c>
      <c r="T31" s="20">
        <f t="shared" si="5"/>
        <v>0</v>
      </c>
      <c r="U31" s="23"/>
    </row>
    <row r="32" spans="1:21" ht="26.25" customHeight="1">
      <c r="A32" s="25" t="s">
        <v>111</v>
      </c>
      <c r="B32" s="26" t="s">
        <v>8</v>
      </c>
      <c r="C32" s="27">
        <v>0</v>
      </c>
      <c r="D32" s="28">
        <v>0</v>
      </c>
      <c r="E32" s="27">
        <v>0</v>
      </c>
      <c r="F32" s="17">
        <f t="shared" si="4"/>
        <v>33.801</v>
      </c>
      <c r="G32" s="18">
        <f t="shared" si="4"/>
        <v>50048</v>
      </c>
      <c r="H32" s="29">
        <f>SUM(K32,N32,Q32,T32)</f>
        <v>0</v>
      </c>
      <c r="I32" s="30">
        <v>16.111</v>
      </c>
      <c r="J32" s="31">
        <v>27357</v>
      </c>
      <c r="K32" s="27">
        <v>0</v>
      </c>
      <c r="L32" s="30">
        <v>17.69</v>
      </c>
      <c r="M32" s="31">
        <v>22691</v>
      </c>
      <c r="N32" s="27">
        <v>0</v>
      </c>
      <c r="O32" s="27">
        <v>0</v>
      </c>
      <c r="P32" s="27">
        <v>0</v>
      </c>
      <c r="Q32" s="27">
        <v>0</v>
      </c>
      <c r="R32" s="30">
        <v>0</v>
      </c>
      <c r="S32" s="30">
        <v>0</v>
      </c>
      <c r="T32" s="27">
        <v>0</v>
      </c>
      <c r="U32" s="23"/>
    </row>
    <row r="33" spans="1:20" ht="26.25" customHeight="1">
      <c r="A33" s="25" t="s">
        <v>112</v>
      </c>
      <c r="B33" s="26" t="s">
        <v>9</v>
      </c>
      <c r="C33" s="27">
        <v>0</v>
      </c>
      <c r="D33" s="28">
        <v>0</v>
      </c>
      <c r="E33" s="27">
        <v>0</v>
      </c>
      <c r="F33" s="17">
        <f t="shared" si="4"/>
        <v>68.0625</v>
      </c>
      <c r="G33" s="18">
        <f t="shared" si="4"/>
        <v>66887</v>
      </c>
      <c r="H33" s="29">
        <f>SUM(K33,N33,Q33,T33)</f>
        <v>0</v>
      </c>
      <c r="I33" s="30">
        <v>64.52</v>
      </c>
      <c r="J33" s="31">
        <v>62949</v>
      </c>
      <c r="K33" s="27">
        <v>0</v>
      </c>
      <c r="L33" s="30">
        <v>2.55</v>
      </c>
      <c r="M33" s="31">
        <v>2898</v>
      </c>
      <c r="N33" s="27">
        <v>0</v>
      </c>
      <c r="O33" s="27">
        <v>0</v>
      </c>
      <c r="P33" s="27">
        <v>0</v>
      </c>
      <c r="Q33" s="27">
        <v>0</v>
      </c>
      <c r="R33" s="30">
        <v>0.9924999999999999</v>
      </c>
      <c r="S33" s="31">
        <v>1040</v>
      </c>
      <c r="T33" s="27">
        <v>0</v>
      </c>
    </row>
    <row r="34" spans="1:20" ht="26.25" customHeight="1">
      <c r="A34" s="35" t="s">
        <v>113</v>
      </c>
      <c r="B34" s="36"/>
      <c r="C34" s="20">
        <f>SUM(C35:C36)</f>
        <v>0</v>
      </c>
      <c r="D34" s="20">
        <f>SUM(D35:D36)</f>
        <v>0</v>
      </c>
      <c r="E34" s="20">
        <f>SUM(E35:E36)</f>
        <v>0</v>
      </c>
      <c r="F34" s="17">
        <f t="shared" si="4"/>
        <v>118.03420000000001</v>
      </c>
      <c r="G34" s="18">
        <f t="shared" si="4"/>
        <v>196446</v>
      </c>
      <c r="H34" s="20">
        <f>SUM(H35:H36)</f>
        <v>0</v>
      </c>
      <c r="I34" s="32">
        <f>SUM(I35:I36)</f>
        <v>92.27000000000001</v>
      </c>
      <c r="J34" s="22">
        <f>SUM(J35:J36)</f>
        <v>169936</v>
      </c>
      <c r="K34" s="20">
        <f aca="true" t="shared" si="6" ref="K34:T34">SUM(K35:K36)</f>
        <v>0</v>
      </c>
      <c r="L34" s="21">
        <f>SUM(L35:L36)</f>
        <v>25.224199999999996</v>
      </c>
      <c r="M34" s="22">
        <f>SUM(M35:M36)</f>
        <v>25855</v>
      </c>
      <c r="N34" s="20">
        <f t="shared" si="6"/>
        <v>0</v>
      </c>
      <c r="O34" s="20">
        <f t="shared" si="6"/>
        <v>0</v>
      </c>
      <c r="P34" s="20">
        <f t="shared" si="6"/>
        <v>0</v>
      </c>
      <c r="Q34" s="20">
        <f t="shared" si="6"/>
        <v>0</v>
      </c>
      <c r="R34" s="21">
        <f>SUM(R35:R36)</f>
        <v>0.54</v>
      </c>
      <c r="S34" s="22">
        <f>SUM(S35:S36)</f>
        <v>655</v>
      </c>
      <c r="T34" s="20">
        <f t="shared" si="6"/>
        <v>0</v>
      </c>
    </row>
    <row r="35" spans="1:20" ht="26.25" customHeight="1">
      <c r="A35" s="25" t="s">
        <v>114</v>
      </c>
      <c r="B35" s="26" t="s">
        <v>22</v>
      </c>
      <c r="C35" s="27">
        <v>0</v>
      </c>
      <c r="D35" s="28">
        <v>0</v>
      </c>
      <c r="E35" s="27">
        <v>0</v>
      </c>
      <c r="F35" s="17">
        <f t="shared" si="4"/>
        <v>80.54000000000002</v>
      </c>
      <c r="G35" s="18">
        <f t="shared" si="4"/>
        <v>143682</v>
      </c>
      <c r="H35" s="29">
        <f>SUM(K35,N35,Q35,T35)</f>
        <v>0</v>
      </c>
      <c r="I35" s="30">
        <v>71.30000000000001</v>
      </c>
      <c r="J35" s="31">
        <v>130627</v>
      </c>
      <c r="K35" s="27">
        <v>0</v>
      </c>
      <c r="L35" s="30">
        <v>8.9</v>
      </c>
      <c r="M35" s="31">
        <v>12550</v>
      </c>
      <c r="N35" s="27">
        <v>0</v>
      </c>
      <c r="O35" s="27">
        <v>0</v>
      </c>
      <c r="P35" s="27">
        <v>0</v>
      </c>
      <c r="Q35" s="27">
        <v>0</v>
      </c>
      <c r="R35" s="30">
        <v>0.34</v>
      </c>
      <c r="S35" s="33">
        <v>505</v>
      </c>
      <c r="T35" s="27">
        <v>0</v>
      </c>
    </row>
    <row r="36" spans="1:20" ht="26.25" customHeight="1">
      <c r="A36" s="25" t="s">
        <v>115</v>
      </c>
      <c r="B36" s="26" t="s">
        <v>23</v>
      </c>
      <c r="C36" s="27">
        <v>0</v>
      </c>
      <c r="D36" s="28">
        <v>0</v>
      </c>
      <c r="E36" s="27">
        <v>0</v>
      </c>
      <c r="F36" s="17">
        <f t="shared" si="4"/>
        <v>37.4942</v>
      </c>
      <c r="G36" s="18">
        <f t="shared" si="4"/>
        <v>52764</v>
      </c>
      <c r="H36" s="29">
        <f>SUM(K36,N36,Q36,T36)</f>
        <v>0</v>
      </c>
      <c r="I36" s="34">
        <v>20.97</v>
      </c>
      <c r="J36" s="31">
        <v>39309</v>
      </c>
      <c r="K36" s="27">
        <v>0</v>
      </c>
      <c r="L36" s="30">
        <v>16.324199999999998</v>
      </c>
      <c r="M36" s="31">
        <v>13305</v>
      </c>
      <c r="N36" s="27">
        <v>0</v>
      </c>
      <c r="O36" s="27">
        <v>0</v>
      </c>
      <c r="P36" s="27">
        <v>0</v>
      </c>
      <c r="Q36" s="27">
        <v>0</v>
      </c>
      <c r="R36" s="30">
        <v>0.2</v>
      </c>
      <c r="S36" s="31">
        <v>150</v>
      </c>
      <c r="T36" s="27">
        <v>0</v>
      </c>
    </row>
    <row r="37" spans="1:20" ht="2.25" customHeight="1">
      <c r="A37" s="154"/>
      <c r="B37" s="92"/>
      <c r="C37" s="178"/>
      <c r="D37" s="179"/>
      <c r="E37" s="179"/>
      <c r="F37" s="178"/>
      <c r="G37" s="179"/>
      <c r="H37" s="179"/>
      <c r="I37" s="178"/>
      <c r="J37" s="179"/>
      <c r="K37" s="179"/>
      <c r="L37" s="178"/>
      <c r="M37" s="179"/>
      <c r="N37" s="179"/>
      <c r="O37" s="178"/>
      <c r="P37" s="179"/>
      <c r="Q37" s="179"/>
      <c r="R37" s="178"/>
      <c r="S37" s="179"/>
      <c r="T37" s="179"/>
    </row>
    <row r="38" spans="16:17" ht="15.75">
      <c r="P38" s="159"/>
      <c r="Q38" s="159"/>
    </row>
  </sheetData>
  <sheetProtection/>
  <mergeCells count="38">
    <mergeCell ref="R13:T13"/>
    <mergeCell ref="O12:Q12"/>
    <mergeCell ref="L12:N12"/>
    <mergeCell ref="L13:N13"/>
    <mergeCell ref="P14:Q14"/>
    <mergeCell ref="J2:T2"/>
    <mergeCell ref="J10:T10"/>
    <mergeCell ref="J12:K12"/>
    <mergeCell ref="M14:N14"/>
    <mergeCell ref="S15:T15"/>
    <mergeCell ref="J4:T4"/>
    <mergeCell ref="M15:N15"/>
    <mergeCell ref="O13:Q13"/>
    <mergeCell ref="R12:T12"/>
    <mergeCell ref="S14:T14"/>
    <mergeCell ref="J14:K14"/>
    <mergeCell ref="J13:K13"/>
    <mergeCell ref="J15:K15"/>
    <mergeCell ref="P15:Q15"/>
    <mergeCell ref="C13:E13"/>
    <mergeCell ref="F12:H12"/>
    <mergeCell ref="A2:I2"/>
    <mergeCell ref="A4:I4"/>
    <mergeCell ref="G14:H14"/>
    <mergeCell ref="C12:E12"/>
    <mergeCell ref="C10:E10"/>
    <mergeCell ref="F10:I10"/>
    <mergeCell ref="F13:H13"/>
    <mergeCell ref="A34:B34"/>
    <mergeCell ref="A31:B31"/>
    <mergeCell ref="A20:B20"/>
    <mergeCell ref="A15:B16"/>
    <mergeCell ref="C11:E11"/>
    <mergeCell ref="G15:H15"/>
    <mergeCell ref="D15:E15"/>
    <mergeCell ref="A18:B18"/>
    <mergeCell ref="D14:E14"/>
    <mergeCell ref="A11:B12"/>
  </mergeCells>
  <printOptions horizontalCentered="1"/>
  <pageMargins left="1.0236220472440944" right="1.0236220472440944" top="0.984251968503937" bottom="1.7716535433070866" header="0" footer="0"/>
  <pageSetup horizontalDpi="1200" verticalDpi="1200" orientation="portrait" pageOrder="overThenDown" paperSize="9" scale="98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陳姿言</dc:creator>
  <cp:keywords/>
  <dc:description/>
  <cp:lastModifiedBy>王郁瑄</cp:lastModifiedBy>
  <cp:lastPrinted>2022-08-04T06:52:00Z</cp:lastPrinted>
  <dcterms:created xsi:type="dcterms:W3CDTF">1997-01-14T01:50:29Z</dcterms:created>
  <dcterms:modified xsi:type="dcterms:W3CDTF">2022-08-05T01:16:31Z</dcterms:modified>
  <cp:category/>
  <cp:version/>
  <cp:contentType/>
  <cp:contentStatus/>
</cp:coreProperties>
</file>