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000林業保育署\040主計室\041歲計科\006-統計\林業統計112\0定稿\"/>
    </mc:Choice>
  </mc:AlternateContent>
  <bookViews>
    <workbookView xWindow="0" yWindow="0" windowWidth="28800" windowHeight="12255"/>
  </bookViews>
  <sheets>
    <sheet name="表4" sheetId="8" r:id="rId1"/>
  </sheets>
  <definedNames>
    <definedName name="_">表4!$F$23</definedName>
    <definedName name="_xlnm.Print_Area" localSheetId="0">表4!$A$1:$I$39</definedName>
  </definedNames>
  <calcPr calcId="162913"/>
</workbook>
</file>

<file path=xl/calcChain.xml><?xml version="1.0" encoding="utf-8"?>
<calcChain xmlns="http://schemas.openxmlformats.org/spreadsheetml/2006/main">
  <c r="I21" i="8" l="1"/>
  <c r="H21" i="8"/>
  <c r="F13" i="8" l="1"/>
  <c r="F36" i="8" l="1"/>
  <c r="I19" i="8" l="1"/>
  <c r="I12" i="8" s="1"/>
  <c r="H19" i="8"/>
  <c r="H12" i="8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8" i="8"/>
  <c r="F17" i="8"/>
  <c r="F16" i="8"/>
  <c r="F15" i="8"/>
  <c r="F14" i="8"/>
  <c r="F35" i="8"/>
  <c r="H34" i="8"/>
  <c r="H11" i="8" l="1"/>
  <c r="F19" i="8"/>
  <c r="F12" i="8" s="1"/>
  <c r="I34" i="8"/>
  <c r="I11" i="8" s="1"/>
  <c r="F34" i="8" l="1"/>
  <c r="F11" i="8" s="1"/>
  <c r="G35" i="8" s="1"/>
  <c r="G33" i="8" l="1"/>
  <c r="G27" i="8"/>
  <c r="G22" i="8"/>
  <c r="G15" i="8"/>
  <c r="G31" i="8"/>
  <c r="G23" i="8"/>
  <c r="G18" i="8"/>
  <c r="G20" i="8"/>
  <c r="G14" i="8"/>
  <c r="G30" i="8"/>
  <c r="G26" i="8"/>
  <c r="G21" i="8"/>
  <c r="G16" i="8"/>
  <c r="G28" i="8"/>
  <c r="G13" i="8"/>
  <c r="G25" i="8"/>
  <c r="G32" i="8"/>
  <c r="G17" i="8"/>
  <c r="G29" i="8"/>
  <c r="G24" i="8"/>
  <c r="G36" i="8"/>
  <c r="G34" i="8" s="1"/>
  <c r="G19" i="8" l="1"/>
  <c r="G12" i="8" s="1"/>
  <c r="G11" i="8" s="1"/>
</calcChain>
</file>

<file path=xl/sharedStrings.xml><?xml version="1.0" encoding="utf-8"?>
<sst xmlns="http://schemas.openxmlformats.org/spreadsheetml/2006/main" count="73" uniqueCount="73">
  <si>
    <t>Total</t>
  </si>
  <si>
    <t>%</t>
  </si>
  <si>
    <t>Forested Land</t>
  </si>
  <si>
    <t>Non-forested Land</t>
  </si>
  <si>
    <t>Grand Total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</si>
  <si>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</si>
  <si>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</si>
  <si>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</si>
  <si>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</si>
  <si>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</si>
  <si>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</si>
  <si>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</si>
  <si>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</si>
  <si>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</si>
  <si>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</si>
  <si>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Penghu County</t>
  </si>
  <si>
    <t>Keelung City</t>
  </si>
  <si>
    <t>Hsinchu City</t>
  </si>
  <si>
    <t>Taichung City</t>
  </si>
  <si>
    <t>Chiayi City</t>
  </si>
  <si>
    <t>Tainan City</t>
  </si>
  <si>
    <t>District</t>
    <phoneticPr fontId="1" type="noConversion"/>
  </si>
  <si>
    <t>Hualien County</t>
    <phoneticPr fontId="1" type="noConversion"/>
  </si>
  <si>
    <t>Kinmen County</t>
    <phoneticPr fontId="1" type="noConversion"/>
  </si>
  <si>
    <t>Lienchiang County</t>
    <phoneticPr fontId="1" type="noConversion"/>
  </si>
  <si>
    <t>Taiwan Region</t>
    <phoneticPr fontId="1" type="noConversion"/>
  </si>
  <si>
    <t>Kima  Region</t>
    <phoneticPr fontId="1" type="noConversion"/>
  </si>
  <si>
    <t>New Taipei City</t>
    <phoneticPr fontId="1" type="noConversion"/>
  </si>
  <si>
    <t xml:space="preserve">Taiwan Province </t>
    <phoneticPr fontId="1" type="noConversion"/>
  </si>
  <si>
    <t>Taipei City</t>
    <phoneticPr fontId="1" type="noConversion"/>
  </si>
  <si>
    <t>Taoyuan City</t>
    <phoneticPr fontId="1" type="noConversion"/>
  </si>
  <si>
    <t xml:space="preserve">Table 4     Communal and Private Forest Area </t>
    <phoneticPr fontId="1" type="noConversion"/>
  </si>
  <si>
    <t>資料來源：本署森林產業組依據直轄市、縣市政府報送資料彙編。</t>
    <phoneticPr fontId="1" type="noConversion"/>
  </si>
  <si>
    <r>
      <t>20</t>
    </r>
    <r>
      <rPr>
        <sz val="8"/>
        <color theme="1"/>
        <rFont val="新細明體"/>
        <family val="1"/>
        <charset val="136"/>
      </rPr>
      <t>　</t>
    </r>
    <r>
      <rPr>
        <sz val="8"/>
        <color theme="1"/>
        <rFont val="標楷體"/>
        <family val="4"/>
        <charset val="136"/>
      </rPr>
      <t>森林資源</t>
    </r>
    <phoneticPr fontId="1" type="noConversion"/>
  </si>
  <si>
    <r>
      <t>Forest Resources</t>
    </r>
    <r>
      <rPr>
        <sz val="8"/>
        <color theme="1"/>
        <rFont val="新細明體"/>
        <family val="1"/>
        <charset val="136"/>
      </rPr>
      <t>　</t>
    </r>
    <r>
      <rPr>
        <sz val="8"/>
        <color theme="1"/>
        <rFont val="Times New Roman"/>
        <family val="1"/>
      </rPr>
      <t>21</t>
    </r>
    <phoneticPr fontId="1" type="noConversion"/>
  </si>
  <si>
    <r>
      <rPr>
        <sz val="16"/>
        <color theme="1"/>
        <rFont val="標楷體"/>
        <family val="4"/>
        <charset val="136"/>
      </rPr>
      <t>表</t>
    </r>
    <r>
      <rPr>
        <sz val="16"/>
        <color theme="1"/>
        <rFont val="Times New Roman"/>
        <family val="1"/>
      </rPr>
      <t>4</t>
    </r>
    <r>
      <rPr>
        <sz val="16"/>
        <color theme="1"/>
        <rFont val="標楷體"/>
        <family val="4"/>
        <charset val="136"/>
      </rPr>
      <t>　公私有林面積</t>
    </r>
    <phoneticPr fontId="1" type="noConversion"/>
  </si>
  <si>
    <r>
      <rPr>
        <sz val="9"/>
        <color theme="1"/>
        <rFont val="標楷體"/>
        <family val="4"/>
        <charset val="136"/>
      </rPr>
      <t>單位：公頃</t>
    </r>
    <r>
      <rPr>
        <sz val="12"/>
        <color theme="1"/>
        <rFont val="Times New Roman"/>
        <family val="1"/>
      </rPr>
      <t xml:space="preserve">                              </t>
    </r>
    <phoneticPr fontId="1" type="noConversion"/>
  </si>
  <si>
    <r>
      <t xml:space="preserve">    </t>
    </r>
    <r>
      <rPr>
        <sz val="11"/>
        <color theme="1"/>
        <rFont val="標楷體"/>
        <family val="4"/>
        <charset val="136"/>
      </rPr>
      <t>民國</t>
    </r>
    <r>
      <rPr>
        <sz val="10.5"/>
        <color theme="1"/>
        <rFont val="Times New Roman"/>
        <family val="1"/>
      </rPr>
      <t>112</t>
    </r>
    <r>
      <rPr>
        <sz val="10.5"/>
        <color theme="1"/>
        <rFont val="標楷體"/>
        <family val="4"/>
        <charset val="136"/>
      </rPr>
      <t>年底</t>
    </r>
    <phoneticPr fontId="1" type="noConversion"/>
  </si>
  <si>
    <r>
      <t xml:space="preserve">                         End of  2023</t>
    </r>
    <r>
      <rPr>
        <sz val="10"/>
        <color theme="1"/>
        <rFont val="細明體"/>
        <family val="3"/>
        <charset val="136"/>
      </rPr>
      <t>　　　　　　　　　　　　　　　</t>
    </r>
    <r>
      <rPr>
        <sz val="9"/>
        <color theme="1"/>
        <rFont val="Times New Roman"/>
        <family val="1"/>
      </rPr>
      <t>Unit : ha</t>
    </r>
    <phoneticPr fontId="1" type="noConversion"/>
  </si>
  <si>
    <r>
      <rPr>
        <sz val="12"/>
        <color theme="1"/>
        <rFont val="標楷體"/>
        <family val="4"/>
        <charset val="136"/>
      </rPr>
      <t>地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標楷體"/>
        <family val="4"/>
        <charset val="136"/>
      </rPr>
      <t>區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標楷體"/>
        <family val="4"/>
        <charset val="136"/>
      </rPr>
      <t>別</t>
    </r>
    <phoneticPr fontId="1" type="noConversion"/>
  </si>
  <si>
    <r>
      <rPr>
        <sz val="12"/>
        <color theme="1"/>
        <rFont val="標楷體"/>
        <family val="4"/>
        <charset val="136"/>
      </rPr>
      <t>合</t>
    </r>
    <r>
      <rPr>
        <sz val="12"/>
        <color theme="1"/>
        <rFont val="Times New Roman"/>
        <family val="1"/>
      </rPr>
      <t xml:space="preserve">        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</si>
  <si>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百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標楷體"/>
        <family val="4"/>
        <charset val="136"/>
      </rPr>
      <t>分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標楷體"/>
        <family val="4"/>
        <charset val="136"/>
      </rPr>
      <t>比</t>
    </r>
    <phoneticPr fontId="1" type="noConversion"/>
  </si>
  <si>
    <r>
      <rPr>
        <sz val="12"/>
        <color theme="1"/>
        <rFont val="標楷體"/>
        <family val="4"/>
        <charset val="136"/>
      </rPr>
      <t>有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木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地</t>
    </r>
    <phoneticPr fontId="1" type="noConversion"/>
  </si>
  <si>
    <r>
      <rPr>
        <sz val="12"/>
        <color theme="1"/>
        <rFont val="標楷體"/>
        <family val="4"/>
        <charset val="136"/>
      </rPr>
      <t>無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木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地</t>
    </r>
    <phoneticPr fontId="1" type="noConversion"/>
  </si>
  <si>
    <r>
      <rPr>
        <b/>
        <sz val="11"/>
        <color theme="1"/>
        <rFont val="標楷體"/>
        <family val="4"/>
        <charset val="136"/>
      </rPr>
      <t>總計</t>
    </r>
  </si>
  <si>
    <r>
      <rPr>
        <b/>
        <sz val="11"/>
        <color theme="1"/>
        <rFont val="標楷體"/>
        <family val="4"/>
        <charset val="136"/>
      </rPr>
      <t>臺灣地區</t>
    </r>
    <phoneticPr fontId="1" type="noConversion"/>
  </si>
  <si>
    <r>
      <rPr>
        <sz val="11"/>
        <color theme="1"/>
        <rFont val="標楷體"/>
        <family val="4"/>
        <charset val="136"/>
      </rPr>
      <t>新北市</t>
    </r>
  </si>
  <si>
    <r>
      <rPr>
        <sz val="11"/>
        <color theme="1"/>
        <rFont val="標楷體"/>
        <family val="4"/>
        <charset val="136"/>
      </rPr>
      <t>臺北市</t>
    </r>
  </si>
  <si>
    <r>
      <rPr>
        <sz val="11"/>
        <color theme="1"/>
        <rFont val="標楷體"/>
        <family val="4"/>
        <charset val="136"/>
      </rPr>
      <t>桃園市</t>
    </r>
  </si>
  <si>
    <r>
      <rPr>
        <sz val="11"/>
        <color theme="1"/>
        <rFont val="標楷體"/>
        <family val="4"/>
        <charset val="136"/>
      </rPr>
      <t>臺中市</t>
    </r>
  </si>
  <si>
    <r>
      <rPr>
        <sz val="11"/>
        <color theme="1"/>
        <rFont val="標楷體"/>
        <family val="4"/>
        <charset val="136"/>
      </rPr>
      <t>臺南市</t>
    </r>
  </si>
  <si>
    <r>
      <rPr>
        <sz val="11"/>
        <color theme="1"/>
        <rFont val="標楷體"/>
        <family val="4"/>
        <charset val="136"/>
      </rPr>
      <t>高雄市</t>
    </r>
  </si>
  <si>
    <r>
      <rPr>
        <b/>
        <sz val="11"/>
        <color theme="1"/>
        <rFont val="標楷體"/>
        <family val="4"/>
        <charset val="136"/>
      </rPr>
      <t>臺灣省</t>
    </r>
  </si>
  <si>
    <r>
      <rPr>
        <sz val="11"/>
        <color theme="1"/>
        <rFont val="標楷體"/>
        <family val="4"/>
        <charset val="136"/>
      </rPr>
      <t>宜蘭縣</t>
    </r>
  </si>
  <si>
    <r>
      <rPr>
        <sz val="11"/>
        <color theme="1"/>
        <rFont val="標楷體"/>
        <family val="4"/>
        <charset val="136"/>
      </rPr>
      <t>新竹縣</t>
    </r>
  </si>
  <si>
    <r>
      <rPr>
        <sz val="11"/>
        <color theme="1"/>
        <rFont val="標楷體"/>
        <family val="4"/>
        <charset val="136"/>
      </rPr>
      <t>苗栗縣</t>
    </r>
  </si>
  <si>
    <r>
      <rPr>
        <sz val="11"/>
        <color theme="1"/>
        <rFont val="標楷體"/>
        <family val="4"/>
        <charset val="136"/>
      </rPr>
      <t>彰化縣</t>
    </r>
  </si>
  <si>
    <r>
      <rPr>
        <sz val="11"/>
        <color theme="1"/>
        <rFont val="標楷體"/>
        <family val="4"/>
        <charset val="136"/>
      </rPr>
      <t>南投縣</t>
    </r>
  </si>
  <si>
    <r>
      <rPr>
        <sz val="11"/>
        <color theme="1"/>
        <rFont val="標楷體"/>
        <family val="4"/>
        <charset val="136"/>
      </rPr>
      <t>雲林縣</t>
    </r>
  </si>
  <si>
    <r>
      <rPr>
        <sz val="11"/>
        <color theme="1"/>
        <rFont val="標楷體"/>
        <family val="4"/>
        <charset val="136"/>
      </rPr>
      <t>嘉義縣</t>
    </r>
  </si>
  <si>
    <r>
      <rPr>
        <sz val="11"/>
        <color theme="1"/>
        <rFont val="標楷體"/>
        <family val="4"/>
        <charset val="136"/>
      </rPr>
      <t>屏東縣</t>
    </r>
  </si>
  <si>
    <r>
      <rPr>
        <sz val="11"/>
        <color theme="1"/>
        <rFont val="標楷體"/>
        <family val="4"/>
        <charset val="136"/>
      </rPr>
      <t>臺東縣</t>
    </r>
  </si>
  <si>
    <r>
      <rPr>
        <sz val="11"/>
        <color theme="1"/>
        <rFont val="標楷體"/>
        <family val="4"/>
        <charset val="136"/>
      </rPr>
      <t>花蓮縣</t>
    </r>
  </si>
  <si>
    <r>
      <rPr>
        <sz val="11"/>
        <color theme="1"/>
        <rFont val="標楷體"/>
        <family val="4"/>
        <charset val="136"/>
      </rPr>
      <t>澎湖縣</t>
    </r>
  </si>
  <si>
    <r>
      <rPr>
        <sz val="11"/>
        <color theme="1"/>
        <rFont val="標楷體"/>
        <family val="4"/>
        <charset val="136"/>
      </rPr>
      <t>基隆市</t>
    </r>
  </si>
  <si>
    <r>
      <rPr>
        <sz val="11"/>
        <color theme="1"/>
        <rFont val="標楷體"/>
        <family val="4"/>
        <charset val="136"/>
      </rPr>
      <t>新竹市</t>
    </r>
  </si>
  <si>
    <r>
      <rPr>
        <sz val="11"/>
        <color theme="1"/>
        <rFont val="標楷體"/>
        <family val="4"/>
        <charset val="136"/>
      </rPr>
      <t>嘉義市</t>
    </r>
  </si>
  <si>
    <r>
      <rPr>
        <b/>
        <sz val="11"/>
        <color theme="1"/>
        <rFont val="標楷體"/>
        <family val="4"/>
        <charset val="136"/>
      </rPr>
      <t>金馬地區</t>
    </r>
    <phoneticPr fontId="1" type="noConversion"/>
  </si>
  <si>
    <r>
      <rPr>
        <sz val="11"/>
        <color theme="1"/>
        <rFont val="標楷體"/>
        <family val="4"/>
        <charset val="136"/>
      </rPr>
      <t>金門縣</t>
    </r>
  </si>
  <si>
    <r>
      <rPr>
        <sz val="11"/>
        <color theme="1"/>
        <rFont val="標楷體"/>
        <family val="4"/>
        <charset val="136"/>
      </rPr>
      <t>連江縣</t>
    </r>
  </si>
  <si>
    <r>
      <t>Source</t>
    </r>
    <r>
      <rPr>
        <sz val="8"/>
        <color theme="1"/>
        <rFont val="細明體"/>
        <family val="3"/>
        <charset val="136"/>
      </rPr>
      <t>：</t>
    </r>
    <r>
      <rPr>
        <sz val="8"/>
        <color theme="1"/>
        <rFont val="Times New Roman"/>
        <family val="1"/>
      </rPr>
      <t xml:space="preserve">The data are prepared by the local governments and compiled by the Forestry and Forest Industry Division of F.A.N.C.A.. </t>
    </r>
    <phoneticPr fontId="1" type="noConversion"/>
  </si>
  <si>
    <r>
      <rPr>
        <sz val="8"/>
        <color theme="1"/>
        <rFont val="標楷體"/>
        <family val="4"/>
        <charset val="136"/>
      </rPr>
      <t>附　　註：表列資料總數與細數之和因四捨五入調整尾數故未盡相符。</t>
    </r>
    <phoneticPr fontId="1" type="noConversion"/>
  </si>
  <si>
    <r>
      <t>Note</t>
    </r>
    <r>
      <rPr>
        <sz val="8"/>
        <color theme="1"/>
        <rFont val="細明體"/>
        <family val="3"/>
        <charset val="136"/>
      </rPr>
      <t>：</t>
    </r>
    <r>
      <rPr>
        <sz val="8"/>
        <color theme="1"/>
        <rFont val="Times New Roman"/>
        <family val="1"/>
      </rPr>
      <t>Data may not add to totals because of rounding.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</si>
</sst>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\ ##0.00_-;\-* #\ ##0.00_-;_-* &quot;-&quot;??_-;_-@_-"/>
  </numFmts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.5"/>
      <color theme="1"/>
      <name val="Times New Roman"/>
      <family val="1"/>
    </font>
    <font>
      <sz val="10.5"/>
      <color theme="1"/>
      <name val="標楷體"/>
      <family val="4"/>
      <charset val="136"/>
    </font>
    <font>
      <sz val="10"/>
      <color theme="1"/>
      <name val="細明體"/>
      <family val="3"/>
      <charset val="136"/>
    </font>
    <font>
      <sz val="12"/>
      <color theme="1"/>
      <name val="標楷體"/>
      <family val="4"/>
      <charset val="136"/>
    </font>
    <font>
      <b/>
      <sz val="11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2" fillId="0" borderId="7" xfId="0" applyNumberFormat="1" applyFont="1" applyFill="1" applyBorder="1" applyAlignment="1" applyProtection="1">
      <alignment horizontal="right" vertical="center" wrapText="1"/>
    </xf>
    <xf numFmtId="176" fontId="2" fillId="0" borderId="0" xfId="0" applyNumberFormat="1" applyFont="1" applyFill="1" applyAlignment="1" applyProtection="1">
      <alignment horizontal="right" vertical="center" wrapText="1"/>
    </xf>
    <xf numFmtId="176" fontId="3" fillId="0" borderId="7" xfId="0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Alignment="1" applyProtection="1">
      <alignment horizontal="right" vertical="center" wrapText="1"/>
    </xf>
    <xf numFmtId="176" fontId="3" fillId="0" borderId="0" xfId="0" applyNumberFormat="1" applyFont="1" applyFill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justify" vertical="center"/>
      <protection locked="0"/>
    </xf>
    <xf numFmtId="0" fontId="7" fillId="0" borderId="1" xfId="0" applyFont="1" applyFill="1" applyBorder="1" applyAlignment="1" applyProtection="1">
      <alignment horizontal="justify"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justify" vertical="center" wrapText="1"/>
      <protection locked="0"/>
    </xf>
    <xf numFmtId="176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 wrapText="1"/>
      <protection locked="0"/>
    </xf>
    <xf numFmtId="0" fontId="21" fillId="0" borderId="6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Fill="1" applyAlignment="1" applyProtection="1">
      <alignment horizontal="distributed" vertical="center" wrapText="1"/>
      <protection locked="0"/>
    </xf>
    <xf numFmtId="0" fontId="13" fillId="0" borderId="0" xfId="0" applyFont="1" applyFill="1" applyAlignment="1" applyProtection="1">
      <alignment horizontal="distributed" vertical="center" wrapText="1"/>
      <protection locked="0"/>
    </xf>
    <xf numFmtId="0" fontId="13" fillId="0" borderId="0" xfId="0" applyFont="1" applyFill="1" applyAlignment="1" applyProtection="1">
      <alignment horizontal="distributed" vertical="center" wrapText="1"/>
      <protection locked="0"/>
    </xf>
    <xf numFmtId="0" fontId="11" fillId="0" borderId="6" xfId="0" applyFont="1" applyFill="1" applyBorder="1" applyAlignment="1" applyProtection="1">
      <alignment horizontal="justify" vertical="center" wrapText="1"/>
      <protection locked="0"/>
    </xf>
    <xf numFmtId="0" fontId="22" fillId="0" borderId="0" xfId="0" applyFont="1" applyFill="1" applyAlignment="1" applyProtection="1">
      <alignment horizontal="distributed" vertical="center" wrapTex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39"/>
  <sheetViews>
    <sheetView tabSelected="1" zoomScaleNormal="100" zoomScaleSheetLayoutView="85" workbookViewId="0">
      <selection activeCell="G14" sqref="G14"/>
    </sheetView>
  </sheetViews>
  <sheetFormatPr defaultColWidth="9" defaultRowHeight="15.75"/>
  <cols>
    <col min="1" max="3" width="2.125" style="8" customWidth="1"/>
    <col min="4" max="4" width="15.125" style="8" customWidth="1"/>
    <col min="5" max="5" width="12.625" style="8" customWidth="1"/>
    <col min="6" max="7" width="22.5" style="8" customWidth="1"/>
    <col min="8" max="8" width="39.375" style="8" customWidth="1"/>
    <col min="9" max="9" width="38" style="8" customWidth="1"/>
    <col min="10" max="10" width="7.75" style="8" customWidth="1"/>
    <col min="11" max="16384" width="9" style="8"/>
  </cols>
  <sheetData>
    <row r="1" spans="1:9" ht="10.5" customHeight="1">
      <c r="A1" s="7" t="s">
        <v>33</v>
      </c>
      <c r="B1" s="7"/>
      <c r="C1" s="7"/>
      <c r="D1" s="7"/>
      <c r="H1" s="9"/>
      <c r="I1" s="10" t="s">
        <v>34</v>
      </c>
    </row>
    <row r="2" spans="1:9" ht="10.5" customHeight="1"/>
    <row r="3" spans="1:9" ht="20.85" customHeight="1">
      <c r="A3" s="11" t="s">
        <v>35</v>
      </c>
      <c r="B3" s="11"/>
      <c r="C3" s="11"/>
      <c r="D3" s="11"/>
      <c r="E3" s="11"/>
      <c r="F3" s="11"/>
      <c r="G3" s="11"/>
      <c r="H3" s="12" t="s">
        <v>31</v>
      </c>
      <c r="I3" s="12"/>
    </row>
    <row r="4" spans="1:9" ht="5.0999999999999996" customHeight="1">
      <c r="A4" s="11"/>
      <c r="B4" s="11"/>
      <c r="C4" s="11"/>
      <c r="D4" s="11"/>
      <c r="E4" s="11"/>
      <c r="F4" s="11"/>
      <c r="G4" s="11"/>
      <c r="H4" s="9"/>
      <c r="I4" s="9"/>
    </row>
    <row r="5" spans="1:9" ht="4.5" customHeight="1">
      <c r="H5" s="12"/>
      <c r="I5" s="12"/>
    </row>
    <row r="6" spans="1:9" ht="18.75" customHeight="1">
      <c r="H6" s="9"/>
      <c r="I6" s="9"/>
    </row>
    <row r="7" spans="1:9" ht="16.5" customHeight="1">
      <c r="A7" s="13" t="s">
        <v>36</v>
      </c>
      <c r="B7" s="14"/>
      <c r="C7" s="14"/>
      <c r="D7" s="14"/>
      <c r="E7" s="15"/>
      <c r="F7" s="15" t="s">
        <v>37</v>
      </c>
      <c r="G7" s="16"/>
      <c r="H7" s="17" t="s">
        <v>38</v>
      </c>
      <c r="I7" s="17"/>
    </row>
    <row r="8" spans="1:9" ht="27" customHeight="1">
      <c r="A8" s="18" t="s">
        <v>39</v>
      </c>
      <c r="B8" s="18"/>
      <c r="C8" s="18"/>
      <c r="D8" s="18"/>
      <c r="E8" s="19"/>
      <c r="F8" s="20" t="s">
        <v>40</v>
      </c>
      <c r="G8" s="21" t="s">
        <v>41</v>
      </c>
      <c r="H8" s="21" t="s">
        <v>42</v>
      </c>
      <c r="I8" s="22" t="s">
        <v>43</v>
      </c>
    </row>
    <row r="9" spans="1:9" ht="25.5" customHeight="1">
      <c r="A9" s="23" t="s">
        <v>21</v>
      </c>
      <c r="B9" s="23"/>
      <c r="C9" s="23"/>
      <c r="D9" s="23"/>
      <c r="E9" s="24"/>
      <c r="F9" s="25" t="s">
        <v>0</v>
      </c>
      <c r="G9" s="26" t="s">
        <v>1</v>
      </c>
      <c r="H9" s="26" t="s">
        <v>2</v>
      </c>
      <c r="I9" s="27" t="s">
        <v>3</v>
      </c>
    </row>
    <row r="10" spans="1:9" ht="6" customHeight="1">
      <c r="A10" s="28"/>
      <c r="B10" s="28"/>
      <c r="C10" s="28"/>
      <c r="D10" s="28"/>
      <c r="E10" s="29"/>
      <c r="F10" s="30"/>
      <c r="G10" s="30"/>
      <c r="H10" s="30"/>
      <c r="I10" s="30"/>
    </row>
    <row r="11" spans="1:9" ht="19.5" customHeight="1">
      <c r="A11" s="31" t="s">
        <v>44</v>
      </c>
      <c r="B11" s="32"/>
      <c r="C11" s="32"/>
      <c r="D11" s="32"/>
      <c r="E11" s="33" t="s">
        <v>4</v>
      </c>
      <c r="F11" s="1">
        <f>F12+F34</f>
        <v>624024.18356100004</v>
      </c>
      <c r="G11" s="2">
        <f>G12+G34</f>
        <v>100.00000000000001</v>
      </c>
      <c r="H11" s="2">
        <f>H12+H34</f>
        <v>603681.58756100014</v>
      </c>
      <c r="I11" s="2">
        <f>I12+I34</f>
        <v>20342.596000000001</v>
      </c>
    </row>
    <row r="12" spans="1:9" ht="19.5" customHeight="1">
      <c r="A12" s="34"/>
      <c r="B12" s="31" t="s">
        <v>45</v>
      </c>
      <c r="C12" s="32"/>
      <c r="D12" s="32"/>
      <c r="E12" s="33" t="s">
        <v>25</v>
      </c>
      <c r="F12" s="1">
        <f>SUM(F13:F19)</f>
        <v>618016.90356100001</v>
      </c>
      <c r="G12" s="2">
        <f>SUM(G13:G19)</f>
        <v>99.037332180666567</v>
      </c>
      <c r="H12" s="2">
        <f>SUM(H13:H19)</f>
        <v>597674.30756100011</v>
      </c>
      <c r="I12" s="2">
        <f>SUM(I13:I19)</f>
        <v>20342.596000000001</v>
      </c>
    </row>
    <row r="13" spans="1:9" ht="19.5" customHeight="1">
      <c r="A13" s="35"/>
      <c r="B13" s="35"/>
      <c r="C13" s="36" t="s">
        <v>46</v>
      </c>
      <c r="D13" s="32"/>
      <c r="E13" s="37" t="s">
        <v>27</v>
      </c>
      <c r="F13" s="3">
        <f>SUM(H13,I13)</f>
        <v>57048.170000000006</v>
      </c>
      <c r="G13" s="4">
        <f t="shared" ref="G13:G18" si="0">F13/$F$11*100</f>
        <v>9.1419806319771251</v>
      </c>
      <c r="H13" s="5">
        <v>44423.05</v>
      </c>
      <c r="I13" s="5">
        <v>12625.12</v>
      </c>
    </row>
    <row r="14" spans="1:9" ht="19.5" customHeight="1">
      <c r="A14" s="35"/>
      <c r="B14" s="35"/>
      <c r="C14" s="36" t="s">
        <v>47</v>
      </c>
      <c r="D14" s="32"/>
      <c r="E14" s="37" t="s">
        <v>29</v>
      </c>
      <c r="F14" s="3">
        <f t="shared" ref="F14:F18" si="1">SUM(H14,I14)</f>
        <v>2778.68</v>
      </c>
      <c r="G14" s="4">
        <f t="shared" si="0"/>
        <v>0.4452840247542067</v>
      </c>
      <c r="H14" s="5">
        <v>2778.68</v>
      </c>
      <c r="I14" s="5">
        <v>0</v>
      </c>
    </row>
    <row r="15" spans="1:9" ht="19.5" customHeight="1">
      <c r="A15" s="35"/>
      <c r="B15" s="35"/>
      <c r="C15" s="36" t="s">
        <v>48</v>
      </c>
      <c r="D15" s="32"/>
      <c r="E15" s="37" t="s">
        <v>30</v>
      </c>
      <c r="F15" s="3">
        <f t="shared" si="1"/>
        <v>27561.17</v>
      </c>
      <c r="G15" s="4">
        <f t="shared" si="0"/>
        <v>4.4166829949957895</v>
      </c>
      <c r="H15" s="5">
        <v>27558.35</v>
      </c>
      <c r="I15" s="5">
        <v>2.82</v>
      </c>
    </row>
    <row r="16" spans="1:9" ht="19.5" customHeight="1">
      <c r="A16" s="35"/>
      <c r="B16" s="35"/>
      <c r="C16" s="36" t="s">
        <v>49</v>
      </c>
      <c r="D16" s="32"/>
      <c r="E16" s="37" t="s">
        <v>18</v>
      </c>
      <c r="F16" s="3">
        <f t="shared" si="1"/>
        <v>10507.5</v>
      </c>
      <c r="G16" s="4">
        <f t="shared" si="0"/>
        <v>1.6838289727873763</v>
      </c>
      <c r="H16" s="5">
        <v>10507.5</v>
      </c>
      <c r="I16" s="5">
        <v>0</v>
      </c>
    </row>
    <row r="17" spans="1:9" ht="19.5" customHeight="1">
      <c r="A17" s="35"/>
      <c r="B17" s="35"/>
      <c r="C17" s="36" t="s">
        <v>50</v>
      </c>
      <c r="D17" s="32"/>
      <c r="E17" s="37" t="s">
        <v>20</v>
      </c>
      <c r="F17" s="3">
        <f t="shared" si="1"/>
        <v>29710.39</v>
      </c>
      <c r="G17" s="4">
        <f t="shared" si="0"/>
        <v>4.7610959290804038</v>
      </c>
      <c r="H17" s="5">
        <v>29710.39</v>
      </c>
      <c r="I17" s="5">
        <v>0</v>
      </c>
    </row>
    <row r="18" spans="1:9" ht="19.5" customHeight="1">
      <c r="A18" s="35"/>
      <c r="B18" s="35"/>
      <c r="C18" s="36" t="s">
        <v>51</v>
      </c>
      <c r="D18" s="32"/>
      <c r="E18" s="37" t="s">
        <v>5</v>
      </c>
      <c r="F18" s="3">
        <f t="shared" si="1"/>
        <v>10641.97</v>
      </c>
      <c r="G18" s="4">
        <f t="shared" si="0"/>
        <v>1.705377817133864</v>
      </c>
      <c r="H18" s="5">
        <v>10641.97</v>
      </c>
      <c r="I18" s="5">
        <v>0</v>
      </c>
    </row>
    <row r="19" spans="1:9" s="39" customFormat="1" ht="19.5" customHeight="1">
      <c r="A19" s="34"/>
      <c r="B19" s="34"/>
      <c r="C19" s="31" t="s">
        <v>52</v>
      </c>
      <c r="D19" s="38"/>
      <c r="E19" s="33" t="s">
        <v>28</v>
      </c>
      <c r="F19" s="1">
        <f>SUM(F20:F33)</f>
        <v>479769.02356100007</v>
      </c>
      <c r="G19" s="6">
        <f>SUM(G20:G33)</f>
        <v>76.883081809937806</v>
      </c>
      <c r="H19" s="2">
        <f>SUM(H20:H33)</f>
        <v>472054.36756100005</v>
      </c>
      <c r="I19" s="2">
        <f>SUM(I20:I33)</f>
        <v>7714.6560000000009</v>
      </c>
    </row>
    <row r="20" spans="1:9" ht="19.5" customHeight="1">
      <c r="A20" s="35"/>
      <c r="B20" s="35"/>
      <c r="C20" s="35"/>
      <c r="D20" s="35" t="s">
        <v>53</v>
      </c>
      <c r="E20" s="37" t="s">
        <v>6</v>
      </c>
      <c r="F20" s="3">
        <f t="shared" ref="F20:F33" si="2">SUM(H20,I20)</f>
        <v>4535.74</v>
      </c>
      <c r="G20" s="4">
        <f t="shared" ref="G20:G33" si="3">F20/$F$11*100</f>
        <v>0.72685324054538336</v>
      </c>
      <c r="H20" s="5">
        <v>3645.06</v>
      </c>
      <c r="I20" s="5">
        <v>890.68</v>
      </c>
    </row>
    <row r="21" spans="1:9" ht="19.5" customHeight="1">
      <c r="A21" s="35"/>
      <c r="B21" s="35"/>
      <c r="C21" s="35"/>
      <c r="D21" s="35" t="s">
        <v>54</v>
      </c>
      <c r="E21" s="37" t="s">
        <v>7</v>
      </c>
      <c r="F21" s="3">
        <f t="shared" si="2"/>
        <v>30088.86</v>
      </c>
      <c r="G21" s="4">
        <f t="shared" si="3"/>
        <v>4.821745822140679</v>
      </c>
      <c r="H21" s="5">
        <f>15898.59+13301.35</f>
        <v>29199.940000000002</v>
      </c>
      <c r="I21" s="5">
        <f>873.08+15.84</f>
        <v>888.92000000000007</v>
      </c>
    </row>
    <row r="22" spans="1:9" ht="19.5" customHeight="1">
      <c r="A22" s="35"/>
      <c r="B22" s="35"/>
      <c r="C22" s="35"/>
      <c r="D22" s="35" t="s">
        <v>55</v>
      </c>
      <c r="E22" s="37" t="s">
        <v>8</v>
      </c>
      <c r="F22" s="3">
        <f t="shared" si="2"/>
        <v>39423.53</v>
      </c>
      <c r="G22" s="4">
        <f t="shared" si="3"/>
        <v>6.3176285532764522</v>
      </c>
      <c r="H22" s="5">
        <v>37224.036</v>
      </c>
      <c r="I22" s="5">
        <v>2199.4940000000001</v>
      </c>
    </row>
    <row r="23" spans="1:9" ht="19.5" customHeight="1">
      <c r="A23" s="35"/>
      <c r="B23" s="35"/>
      <c r="C23" s="35"/>
      <c r="D23" s="35" t="s">
        <v>56</v>
      </c>
      <c r="E23" s="37" t="s">
        <v>9</v>
      </c>
      <c r="F23" s="3">
        <f t="shared" si="2"/>
        <v>1364.39</v>
      </c>
      <c r="G23" s="4">
        <f t="shared" si="3"/>
        <v>0.21864376989591899</v>
      </c>
      <c r="H23" s="5">
        <v>1364.39</v>
      </c>
      <c r="I23" s="5">
        <v>0</v>
      </c>
    </row>
    <row r="24" spans="1:9" ht="19.5" customHeight="1">
      <c r="A24" s="35"/>
      <c r="B24" s="35"/>
      <c r="C24" s="35"/>
      <c r="D24" s="35" t="s">
        <v>57</v>
      </c>
      <c r="E24" s="37" t="s">
        <v>10</v>
      </c>
      <c r="F24" s="3">
        <f t="shared" si="2"/>
        <v>19576.05</v>
      </c>
      <c r="G24" s="4">
        <f t="shared" si="3"/>
        <v>3.1370659207931784</v>
      </c>
      <c r="H24" s="5">
        <v>19576.05</v>
      </c>
      <c r="I24" s="5">
        <v>0</v>
      </c>
    </row>
    <row r="25" spans="1:9" ht="19.5" customHeight="1">
      <c r="A25" s="35"/>
      <c r="B25" s="35"/>
      <c r="C25" s="35"/>
      <c r="D25" s="35" t="s">
        <v>58</v>
      </c>
      <c r="E25" s="37" t="s">
        <v>11</v>
      </c>
      <c r="F25" s="3">
        <f t="shared" si="2"/>
        <v>4672.29</v>
      </c>
      <c r="G25" s="4">
        <f t="shared" si="3"/>
        <v>0.748735405307136</v>
      </c>
      <c r="H25" s="5">
        <v>4672.29</v>
      </c>
      <c r="I25" s="5">
        <v>0</v>
      </c>
    </row>
    <row r="26" spans="1:9" ht="19.5" customHeight="1">
      <c r="A26" s="35"/>
      <c r="B26" s="35"/>
      <c r="C26" s="35"/>
      <c r="D26" s="35" t="s">
        <v>59</v>
      </c>
      <c r="E26" s="37" t="s">
        <v>12</v>
      </c>
      <c r="F26" s="3">
        <f t="shared" si="2"/>
        <v>5202.7865609999999</v>
      </c>
      <c r="G26" s="4">
        <f t="shared" si="3"/>
        <v>0.8337475851192574</v>
      </c>
      <c r="H26" s="5">
        <v>5202.7865609999999</v>
      </c>
      <c r="I26" s="5">
        <v>0</v>
      </c>
    </row>
    <row r="27" spans="1:9" ht="19.5" customHeight="1">
      <c r="A27" s="35"/>
      <c r="B27" s="35"/>
      <c r="C27" s="35"/>
      <c r="D27" s="35" t="s">
        <v>60</v>
      </c>
      <c r="E27" s="37" t="s">
        <v>13</v>
      </c>
      <c r="F27" s="3">
        <f t="shared" si="2"/>
        <v>107223.69</v>
      </c>
      <c r="G27" s="4">
        <f t="shared" si="3"/>
        <v>17.182617729352568</v>
      </c>
      <c r="H27" s="5">
        <v>107185.35</v>
      </c>
      <c r="I27" s="5">
        <v>38.340000000000003</v>
      </c>
    </row>
    <row r="28" spans="1:9" ht="19.5" customHeight="1">
      <c r="A28" s="35"/>
      <c r="B28" s="35"/>
      <c r="C28" s="35"/>
      <c r="D28" s="35" t="s">
        <v>61</v>
      </c>
      <c r="E28" s="37" t="s">
        <v>14</v>
      </c>
      <c r="F28" s="3">
        <f t="shared" si="2"/>
        <v>22062.06</v>
      </c>
      <c r="G28" s="4">
        <f t="shared" si="3"/>
        <v>3.5354495196167948</v>
      </c>
      <c r="H28" s="5">
        <v>22062.06</v>
      </c>
      <c r="I28" s="5">
        <v>0</v>
      </c>
    </row>
    <row r="29" spans="1:9" ht="19.5" customHeight="1">
      <c r="A29" s="35"/>
      <c r="B29" s="35"/>
      <c r="C29" s="35"/>
      <c r="D29" s="35" t="s">
        <v>62</v>
      </c>
      <c r="E29" s="37" t="s">
        <v>22</v>
      </c>
      <c r="F29" s="3">
        <f t="shared" si="2"/>
        <v>241051.677</v>
      </c>
      <c r="G29" s="4">
        <f t="shared" si="3"/>
        <v>38.628579364414421</v>
      </c>
      <c r="H29" s="5">
        <v>237354.45499999999</v>
      </c>
      <c r="I29" s="5">
        <v>3697.2220000000002</v>
      </c>
    </row>
    <row r="30" spans="1:9" ht="19.5" customHeight="1">
      <c r="A30" s="35"/>
      <c r="B30" s="35"/>
      <c r="C30" s="35"/>
      <c r="D30" s="35" t="s">
        <v>63</v>
      </c>
      <c r="E30" s="37" t="s">
        <v>15</v>
      </c>
      <c r="F30" s="3">
        <f t="shared" si="2"/>
        <v>1530.57</v>
      </c>
      <c r="G30" s="4">
        <f t="shared" si="3"/>
        <v>0.24527414807320244</v>
      </c>
      <c r="H30" s="5">
        <v>1530.57</v>
      </c>
      <c r="I30" s="5">
        <v>0</v>
      </c>
    </row>
    <row r="31" spans="1:9" ht="19.5" customHeight="1">
      <c r="A31" s="35"/>
      <c r="B31" s="35"/>
      <c r="C31" s="35"/>
      <c r="D31" s="35" t="s">
        <v>64</v>
      </c>
      <c r="E31" s="37" t="s">
        <v>16</v>
      </c>
      <c r="F31" s="3">
        <f t="shared" si="2"/>
        <v>2435.5300000000002</v>
      </c>
      <c r="G31" s="4">
        <f t="shared" si="3"/>
        <v>0.39029416874545225</v>
      </c>
      <c r="H31" s="5">
        <v>2435.5300000000002</v>
      </c>
      <c r="I31" s="5">
        <v>0</v>
      </c>
    </row>
    <row r="32" spans="1:9" ht="19.5" customHeight="1">
      <c r="A32" s="35"/>
      <c r="B32" s="35"/>
      <c r="C32" s="35"/>
      <c r="D32" s="35" t="s">
        <v>65</v>
      </c>
      <c r="E32" s="37" t="s">
        <v>17</v>
      </c>
      <c r="F32" s="3">
        <f t="shared" si="2"/>
        <v>421.64</v>
      </c>
      <c r="G32" s="4">
        <f t="shared" si="3"/>
        <v>6.7567894179021593E-2</v>
      </c>
      <c r="H32" s="5">
        <v>421.64</v>
      </c>
      <c r="I32" s="5">
        <v>0</v>
      </c>
    </row>
    <row r="33" spans="1:9" ht="19.5" customHeight="1">
      <c r="A33" s="35"/>
      <c r="B33" s="35"/>
      <c r="C33" s="35"/>
      <c r="D33" s="35" t="s">
        <v>66</v>
      </c>
      <c r="E33" s="37" t="s">
        <v>19</v>
      </c>
      <c r="F33" s="3">
        <f t="shared" si="2"/>
        <v>180.21</v>
      </c>
      <c r="G33" s="4">
        <f t="shared" si="3"/>
        <v>2.8878688478326257E-2</v>
      </c>
      <c r="H33" s="5">
        <v>180.21</v>
      </c>
      <c r="I33" s="5">
        <v>0</v>
      </c>
    </row>
    <row r="34" spans="1:9" ht="21" customHeight="1">
      <c r="A34" s="34"/>
      <c r="B34" s="31" t="s">
        <v>67</v>
      </c>
      <c r="C34" s="32"/>
      <c r="D34" s="32"/>
      <c r="E34" s="33" t="s">
        <v>26</v>
      </c>
      <c r="F34" s="1">
        <f>SUM(F35:F36)</f>
        <v>6007.28</v>
      </c>
      <c r="G34" s="6">
        <f>SUM(G35:G36)</f>
        <v>0.96266781933344281</v>
      </c>
      <c r="H34" s="2">
        <f>SUM(H35:H36)</f>
        <v>6007.28</v>
      </c>
      <c r="I34" s="2">
        <f>SUM(I35:I36)</f>
        <v>0</v>
      </c>
    </row>
    <row r="35" spans="1:9" ht="23.1" customHeight="1">
      <c r="A35" s="35"/>
      <c r="B35" s="35"/>
      <c r="C35" s="36" t="s">
        <v>68</v>
      </c>
      <c r="D35" s="32"/>
      <c r="E35" s="37" t="s">
        <v>23</v>
      </c>
      <c r="F35" s="3">
        <f>SUM(H35,I35)</f>
        <v>6007.28</v>
      </c>
      <c r="G35" s="4">
        <f>F35/$F$11*100</f>
        <v>0.96266781933344281</v>
      </c>
      <c r="H35" s="5">
        <v>6007.28</v>
      </c>
      <c r="I35" s="5">
        <v>0</v>
      </c>
    </row>
    <row r="36" spans="1:9" ht="24" customHeight="1">
      <c r="A36" s="35"/>
      <c r="B36" s="35"/>
      <c r="C36" s="36" t="s">
        <v>69</v>
      </c>
      <c r="D36" s="32"/>
      <c r="E36" s="37" t="s">
        <v>24</v>
      </c>
      <c r="F36" s="4">
        <f>SUM(H36,I36)</f>
        <v>0</v>
      </c>
      <c r="G36" s="4">
        <f t="shared" ref="G36" si="4">F36/$F$11*100</f>
        <v>0</v>
      </c>
      <c r="H36" s="5">
        <v>0</v>
      </c>
      <c r="I36" s="5">
        <v>0</v>
      </c>
    </row>
    <row r="37" spans="1:9" ht="6" customHeight="1">
      <c r="A37" s="40"/>
      <c r="B37" s="40"/>
      <c r="C37" s="40"/>
      <c r="D37" s="40"/>
      <c r="E37" s="41"/>
      <c r="F37" s="40"/>
      <c r="G37" s="40"/>
      <c r="H37" s="40"/>
      <c r="I37" s="40"/>
    </row>
    <row r="38" spans="1:9" ht="11.25" customHeight="1">
      <c r="A38" s="42" t="s">
        <v>32</v>
      </c>
      <c r="B38" s="43"/>
      <c r="C38" s="43"/>
      <c r="D38" s="43"/>
      <c r="E38" s="44"/>
      <c r="F38" s="44"/>
      <c r="G38" s="44"/>
      <c r="H38" s="43" t="s">
        <v>70</v>
      </c>
      <c r="I38" s="44"/>
    </row>
    <row r="39" spans="1:9" ht="12" customHeight="1">
      <c r="A39" s="43" t="s">
        <v>71</v>
      </c>
      <c r="B39" s="43"/>
      <c r="C39" s="43"/>
      <c r="D39" s="43"/>
      <c r="E39" s="44"/>
      <c r="F39" s="44"/>
      <c r="G39" s="44"/>
      <c r="H39" s="43" t="s">
        <v>72</v>
      </c>
      <c r="I39" s="44"/>
    </row>
  </sheetData>
  <mergeCells count="19">
    <mergeCell ref="H3:I3"/>
    <mergeCell ref="A3:G4"/>
    <mergeCell ref="H7:I7"/>
    <mergeCell ref="H5:I5"/>
    <mergeCell ref="A11:D11"/>
    <mergeCell ref="A7:D7"/>
    <mergeCell ref="B12:D12"/>
    <mergeCell ref="C13:D13"/>
    <mergeCell ref="C14:D14"/>
    <mergeCell ref="A8:E8"/>
    <mergeCell ref="A9:E9"/>
    <mergeCell ref="B34:D34"/>
    <mergeCell ref="C35:D35"/>
    <mergeCell ref="C36:D36"/>
    <mergeCell ref="C15:D15"/>
    <mergeCell ref="C16:D16"/>
    <mergeCell ref="C17:D17"/>
    <mergeCell ref="C18:D18"/>
    <mergeCell ref="C19:D19"/>
  </mergeCells>
  <phoneticPr fontId="1" type="noConversion"/>
  <pageMargins left="1.0236220472440944" right="1.0236220472440944" top="0.78740157480314965" bottom="1.5354330708661419" header="0" footer="0"/>
  <pageSetup paperSize="9" pageOrder="overThenDown" orientation="portrait" r:id="rId1"/>
  <headerFooter alignWithMargins="0"/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表4</vt:lpstr>
      <vt:lpstr>_</vt:lpstr>
      <vt:lpstr>表4!Print_Area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王郁瑄</cp:lastModifiedBy>
  <cp:lastPrinted>2024-04-20T08:38:23Z</cp:lastPrinted>
  <dcterms:created xsi:type="dcterms:W3CDTF">2007-03-09T09:19:17Z</dcterms:created>
  <dcterms:modified xsi:type="dcterms:W3CDTF">2024-07-30T01:39:25Z</dcterms:modified>
</cp:coreProperties>
</file>